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Ходарин\РОЗПОРЯДЖЕННЯ\==ПОГОДЖЕННЯ дод. дотації==\2024\10\РОЗПОРЯДЖЕННЯ\РОЗПОРЯДЖЕННЯ\"/>
    </mc:Choice>
  </mc:AlternateContent>
  <bookViews>
    <workbookView xWindow="0" yWindow="0" windowWidth="13440" windowHeight="10260"/>
  </bookViews>
  <sheets>
    <sheet name="                       ТГ" sheetId="27" r:id="rId1"/>
  </sheets>
  <definedNames>
    <definedName name="_xlnm.Print_Titles" localSheetId="0">'                       ТГ'!$18:$18</definedName>
    <definedName name="_xlnm.Print_Area" localSheetId="0">'                       ТГ'!$A$1:$I$77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4" i="27" l="1"/>
  <c r="C23" i="27"/>
  <c r="B31" i="27"/>
  <c r="B33" i="27"/>
  <c r="B32" i="27"/>
  <c r="I31" i="27"/>
  <c r="H31" i="27"/>
  <c r="G31" i="27"/>
  <c r="F31" i="27"/>
  <c r="E31" i="27"/>
  <c r="D31" i="27"/>
  <c r="C31" i="27"/>
  <c r="I20" i="27" l="1"/>
  <c r="D63" i="27" l="1"/>
  <c r="E63" i="27"/>
  <c r="F63" i="27"/>
  <c r="G63" i="27"/>
  <c r="H63" i="27"/>
  <c r="I63" i="27"/>
  <c r="D62" i="27"/>
  <c r="E62" i="27"/>
  <c r="F62" i="27"/>
  <c r="G62" i="27"/>
  <c r="H62" i="27"/>
  <c r="I62" i="27"/>
  <c r="D47" i="27"/>
  <c r="E47" i="27"/>
  <c r="F47" i="27"/>
  <c r="G47" i="27"/>
  <c r="H47" i="27"/>
  <c r="I47" i="27"/>
  <c r="D48" i="27" l="1"/>
  <c r="E48" i="27"/>
  <c r="F48" i="27"/>
  <c r="G48" i="27"/>
  <c r="H48" i="27"/>
  <c r="I48" i="27"/>
  <c r="C48" i="27"/>
  <c r="C47" i="27"/>
  <c r="B51" i="27"/>
  <c r="B50" i="27"/>
  <c r="I49" i="27"/>
  <c r="H49" i="27"/>
  <c r="G49" i="27"/>
  <c r="F49" i="27"/>
  <c r="E49" i="27"/>
  <c r="D49" i="27"/>
  <c r="C49" i="27"/>
  <c r="B49" i="27" l="1"/>
  <c r="C63" i="27"/>
  <c r="C64" i="27"/>
  <c r="C62" i="27"/>
  <c r="C35" i="27"/>
  <c r="D36" i="27"/>
  <c r="E36" i="27"/>
  <c r="F36" i="27"/>
  <c r="G36" i="27"/>
  <c r="H36" i="27"/>
  <c r="I36" i="27"/>
  <c r="C36" i="27"/>
  <c r="D35" i="27"/>
  <c r="E35" i="27"/>
  <c r="F35" i="27"/>
  <c r="G35" i="27"/>
  <c r="H35" i="27"/>
  <c r="I35" i="27"/>
  <c r="D24" i="27"/>
  <c r="D21" i="27" s="1"/>
  <c r="E24" i="27"/>
  <c r="E21" i="27" s="1"/>
  <c r="F24" i="27"/>
  <c r="F21" i="27" s="1"/>
  <c r="G24" i="27"/>
  <c r="G21" i="27" s="1"/>
  <c r="H24" i="27"/>
  <c r="H21" i="27" s="1"/>
  <c r="I24" i="27"/>
  <c r="I21" i="27" s="1"/>
  <c r="D23" i="27"/>
  <c r="E23" i="27"/>
  <c r="F23" i="27"/>
  <c r="G23" i="27"/>
  <c r="H23" i="27"/>
  <c r="I23" i="27"/>
  <c r="C20" i="27" l="1"/>
  <c r="C21" i="27"/>
  <c r="B21" i="27" s="1"/>
  <c r="C22" i="27"/>
  <c r="D64" i="27"/>
  <c r="E64" i="27"/>
  <c r="F64" i="27"/>
  <c r="G64" i="27"/>
  <c r="H64" i="27"/>
  <c r="I64" i="27"/>
  <c r="B65" i="27"/>
  <c r="B66" i="27"/>
  <c r="B20" i="27" l="1"/>
  <c r="B64" i="27"/>
  <c r="F25" i="27"/>
  <c r="B69" i="27"/>
  <c r="B68" i="27"/>
  <c r="I67" i="27"/>
  <c r="H67" i="27"/>
  <c r="G67" i="27"/>
  <c r="F67" i="27"/>
  <c r="E67" i="27"/>
  <c r="D67" i="27"/>
  <c r="C67" i="27"/>
  <c r="C61" i="27"/>
  <c r="H20" i="27"/>
  <c r="G20" i="27"/>
  <c r="F20" i="27"/>
  <c r="E20" i="27"/>
  <c r="D20" i="27"/>
  <c r="B60" i="27"/>
  <c r="B59" i="27"/>
  <c r="I58" i="27"/>
  <c r="H58" i="27"/>
  <c r="G58" i="27"/>
  <c r="F58" i="27"/>
  <c r="E58" i="27"/>
  <c r="D58" i="27"/>
  <c r="C58" i="27"/>
  <c r="B57" i="27"/>
  <c r="B56" i="27"/>
  <c r="I55" i="27"/>
  <c r="H55" i="27"/>
  <c r="G55" i="27"/>
  <c r="F55" i="27"/>
  <c r="E55" i="27"/>
  <c r="D55" i="27"/>
  <c r="C55" i="27"/>
  <c r="B54" i="27"/>
  <c r="B53" i="27"/>
  <c r="I52" i="27"/>
  <c r="H52" i="27"/>
  <c r="G52" i="27"/>
  <c r="F52" i="27"/>
  <c r="E52" i="27"/>
  <c r="D52" i="27"/>
  <c r="C52" i="27"/>
  <c r="B45" i="27"/>
  <c r="B44" i="27"/>
  <c r="I43" i="27"/>
  <c r="H43" i="27"/>
  <c r="G43" i="27"/>
  <c r="F43" i="27"/>
  <c r="E43" i="27"/>
  <c r="D43" i="27"/>
  <c r="C43" i="27"/>
  <c r="B42" i="27"/>
  <c r="B41" i="27"/>
  <c r="I40" i="27"/>
  <c r="H40" i="27"/>
  <c r="G40" i="27"/>
  <c r="F40" i="27"/>
  <c r="E40" i="27"/>
  <c r="D40" i="27"/>
  <c r="C40" i="27"/>
  <c r="B39" i="27"/>
  <c r="B38" i="27"/>
  <c r="I37" i="27"/>
  <c r="H37" i="27"/>
  <c r="G37" i="27"/>
  <c r="F37" i="27"/>
  <c r="E37" i="27"/>
  <c r="D37" i="27"/>
  <c r="C37" i="27"/>
  <c r="G34" i="27"/>
  <c r="C34" i="27"/>
  <c r="B26" i="27"/>
  <c r="C25" i="27"/>
  <c r="B27" i="27"/>
  <c r="I25" i="27"/>
  <c r="H25" i="27"/>
  <c r="G25" i="27"/>
  <c r="E25" i="27"/>
  <c r="D25" i="27"/>
  <c r="B30" i="27"/>
  <c r="B29" i="27"/>
  <c r="I28" i="27"/>
  <c r="H28" i="27"/>
  <c r="G28" i="27"/>
  <c r="F28" i="27"/>
  <c r="E28" i="27"/>
  <c r="D28" i="27"/>
  <c r="C28" i="27"/>
  <c r="B43" i="27" l="1"/>
  <c r="D46" i="27"/>
  <c r="H46" i="27"/>
  <c r="E46" i="27"/>
  <c r="I46" i="27"/>
  <c r="F61" i="27"/>
  <c r="E22" i="27"/>
  <c r="F46" i="27"/>
  <c r="B48" i="27"/>
  <c r="B55" i="27"/>
  <c r="B67" i="27"/>
  <c r="B63" i="27"/>
  <c r="G46" i="27"/>
  <c r="B62" i="27"/>
  <c r="F34" i="27"/>
  <c r="B40" i="27"/>
  <c r="D34" i="27"/>
  <c r="H34" i="27"/>
  <c r="C46" i="27"/>
  <c r="B58" i="27"/>
  <c r="D61" i="27"/>
  <c r="H61" i="27"/>
  <c r="E61" i="27"/>
  <c r="E34" i="27"/>
  <c r="I34" i="27"/>
  <c r="B37" i="27"/>
  <c r="B52" i="27"/>
  <c r="I61" i="27"/>
  <c r="G61" i="27"/>
  <c r="B36" i="27"/>
  <c r="B25" i="27"/>
  <c r="F22" i="27"/>
  <c r="B35" i="27"/>
  <c r="B47" i="27"/>
  <c r="G19" i="27"/>
  <c r="C19" i="27"/>
  <c r="D22" i="27"/>
  <c r="H22" i="27"/>
  <c r="G22" i="27"/>
  <c r="H19" i="27"/>
  <c r="D19" i="27"/>
  <c r="I22" i="27"/>
  <c r="B24" i="27"/>
  <c r="B28" i="27"/>
  <c r="B23" i="27"/>
  <c r="B61" i="27" l="1"/>
  <c r="B46" i="27"/>
  <c r="B34" i="27"/>
  <c r="F19" i="27"/>
  <c r="E19" i="27"/>
  <c r="B22" i="27"/>
  <c r="I19" i="27"/>
  <c r="B19" i="27" l="1"/>
  <c r="B70" i="27"/>
</calcChain>
</file>

<file path=xl/sharedStrings.xml><?xml version="1.0" encoding="utf-8"?>
<sst xmlns="http://schemas.openxmlformats.org/spreadsheetml/2006/main" count="83" uniqueCount="46">
  <si>
    <t>Напрямок</t>
  </si>
  <si>
    <t>тис.грн.</t>
  </si>
  <si>
    <t>2100 "Оплата праці і нарахування на заробітну плату"</t>
  </si>
  <si>
    <t>2270 "Оплата комунальних послуг та енергоносіїв"</t>
  </si>
  <si>
    <t>2220 "Медикаменти та перев'язувальні матеріали"</t>
  </si>
  <si>
    <t>2230 "Продукти харчування"</t>
  </si>
  <si>
    <t>2700 "Соціальне забезпечення"</t>
  </si>
  <si>
    <t>у тому числі за кодами економічної класифікації видатків</t>
  </si>
  <si>
    <t>Обсяг дотації всього, у т.ч.:</t>
  </si>
  <si>
    <t>3000 "Капітальні видатки"</t>
  </si>
  <si>
    <t>х</t>
  </si>
  <si>
    <t xml:space="preserve"> Інші видатки </t>
  </si>
  <si>
    <t>РОЗПОДІЛ</t>
  </si>
  <si>
    <t xml:space="preserve">(код бюджету) </t>
  </si>
  <si>
    <t>(назва місцевого бюджету)</t>
  </si>
  <si>
    <t xml:space="preserve">Всього </t>
  </si>
  <si>
    <t>у т.ч. Обсяг 2024 року</t>
  </si>
  <si>
    <t xml:space="preserve">               до розпорядження голови обласної державної </t>
  </si>
  <si>
    <t xml:space="preserve">               адміністрації, начальника обласної військової</t>
  </si>
  <si>
    <t xml:space="preserve">               адміністрації</t>
  </si>
  <si>
    <t>Резервний фонд (обсяг 2024 року)</t>
  </si>
  <si>
    <t xml:space="preserve">у т.ч. За рахунок залишку коштів дотації на 01.01.2024 </t>
  </si>
  <si>
    <t>бюджет Малотокмачанської сільської територіальної громади</t>
  </si>
  <si>
    <t>Державне управління</t>
  </si>
  <si>
    <t>КПКВК 0110150 "Організаційне, інформаційно-аналітичне та матеріально-технічне забезпечення діяльності обласної ради, районної ради, районної ради у місті ради (у разі її створення), міської, селищної, сільських рад"  (всього)</t>
  </si>
  <si>
    <t>КПКВК 3710160 "Керівництво і управління у відповідній сфері у містах (місті Києві), селищах, селах, територіальних громадах"  (всього)</t>
  </si>
  <si>
    <t>Освіта</t>
  </si>
  <si>
    <t>КПКВК 0111010 "Надання дошкільної освіти"  (всього)</t>
  </si>
  <si>
    <t>КПКВК 0111021 "Надання загальної середньої освіти закладами загальної середньої освіти за рахунок коштів місцевого бюджету" (всього)</t>
  </si>
  <si>
    <t>КПКВК .  (всього)</t>
  </si>
  <si>
    <t xml:space="preserve">Соціальний захист та соціальне забезпечення </t>
  </si>
  <si>
    <t>КПКВК 0114060 "Забезпечення діяльності палаців і будинків культури, клубів, центрів дозвілля та інших клубних закладів" (всього)</t>
  </si>
  <si>
    <t>КПКВК 0114030 "Забезпечення діяльності бібліотек" (всього)</t>
  </si>
  <si>
    <t>Культура і мистецтво</t>
  </si>
  <si>
    <t>напрямків використання додаткової дотації з державного бюджету місцевим бюджетам на здійснення повноважень органів місцевого самоврядування на деокупованих, тимчасово окупованих та інших територіях України, що зазнали негативного впливу у зв’язку з повномасштабною збройною агресією російської федерації на 2024 рік</t>
  </si>
  <si>
    <t>0851300000</t>
  </si>
  <si>
    <t>КПКВК 0113090 "Видатки на поховання учасників бойових дій та осіб з інвалідністю внаслідок війни"</t>
  </si>
  <si>
    <t>КПКВК 0113104 "Забезпечення соціальними послугами за місцем проживання громадян, які не здатні до самообслуговування у зв'язку з похилим віком, хворобою, інвалідністю"</t>
  </si>
  <si>
    <t>КПКВК 0113160 "Надання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допомоги"</t>
  </si>
  <si>
    <t>КПКВК 0113242 "Інші заходи у сфері соціального забезпечення""</t>
  </si>
  <si>
    <t>Директор Департаменту фінансів</t>
  </si>
  <si>
    <t>обласної державної адміністрації</t>
  </si>
  <si>
    <t>Сергій МЕДВІДЬ</t>
  </si>
  <si>
    <t xml:space="preserve">              Додаток 40                                                                                                                                                                                                                   </t>
  </si>
  <si>
    <t>КПКВК 5010160 "Керівництво і управління у відповідній сфері у містах (місті Києві), селищах, селах, територіальних громадах"  (всього)</t>
  </si>
  <si>
    <t xml:space="preserve">               10.12.2024  № 1092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</si>
</sst>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31" x14ac:knownFonts="1">
    <font>
      <sz val="12"/>
      <color theme="1"/>
      <name val="Times New Roman"/>
      <family val="2"/>
      <charset val="204"/>
    </font>
    <font>
      <sz val="10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Arial"/>
      <family val="2"/>
      <charset val="204"/>
    </font>
    <font>
      <b/>
      <sz val="14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6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color rgb="FF000000"/>
      <name val="Times New Roman"/>
      <family val="2"/>
      <charset val="204"/>
    </font>
    <font>
      <sz val="18"/>
      <name val="Times New Roman"/>
      <family val="1"/>
      <charset val="204"/>
    </font>
    <font>
      <sz val="18"/>
      <color theme="1"/>
      <name val="Times New Roman"/>
      <family val="1"/>
      <charset val="204"/>
    </font>
    <font>
      <b/>
      <sz val="18"/>
      <name val="Times New Roman"/>
      <family val="1"/>
      <charset val="204"/>
    </font>
    <font>
      <sz val="20"/>
      <name val="Times New Roman"/>
      <family val="1"/>
      <charset val="204"/>
    </font>
    <font>
      <sz val="20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17"/>
      <name val="Times New Roman Cyr"/>
      <charset val="204"/>
    </font>
    <font>
      <b/>
      <sz val="17"/>
      <name val="Times New Roman"/>
      <family val="1"/>
      <charset val="204"/>
    </font>
    <font>
      <b/>
      <sz val="20"/>
      <name val="Times New Roman"/>
      <family val="1"/>
      <charset val="204"/>
    </font>
    <font>
      <b/>
      <sz val="18"/>
      <name val="Times New Roman Cyr"/>
      <charset val="204"/>
    </font>
    <font>
      <sz val="14"/>
      <name val="Times New Roman Cyr"/>
      <charset val="204"/>
    </font>
    <font>
      <i/>
      <sz val="18"/>
      <name val="Times New Roman"/>
      <family val="1"/>
      <charset val="204"/>
    </font>
    <font>
      <b/>
      <i/>
      <sz val="18"/>
      <name val="Times New Roman"/>
      <family val="1"/>
      <charset val="204"/>
    </font>
    <font>
      <b/>
      <i/>
      <sz val="18"/>
      <name val="Times New Roman Cyr"/>
      <charset val="204"/>
    </font>
    <font>
      <i/>
      <sz val="18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i/>
      <sz val="18"/>
      <color theme="1"/>
      <name val="Times New Roman"/>
      <family val="1"/>
      <charset val="204"/>
    </font>
    <font>
      <sz val="20"/>
      <color theme="1"/>
      <name val="Times New Roman"/>
      <family val="2"/>
      <charset val="204"/>
    </font>
    <font>
      <u/>
      <sz val="20"/>
      <color theme="1"/>
      <name val="Times New Roman"/>
      <family val="2"/>
      <charset val="204"/>
    </font>
    <font>
      <b/>
      <i/>
      <sz val="12"/>
      <color theme="1"/>
      <name val="Times New Roman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0" fontId="9" fillId="0" borderId="0"/>
    <xf numFmtId="0" fontId="3" fillId="0" borderId="0"/>
  </cellStyleXfs>
  <cellXfs count="82">
    <xf numFmtId="0" fontId="0" fillId="0" borderId="0" xfId="0"/>
    <xf numFmtId="0" fontId="15" fillId="2" borderId="0" xfId="0" applyFont="1" applyFill="1"/>
    <xf numFmtId="0" fontId="1" fillId="2" borderId="0" xfId="0" applyFont="1" applyFill="1" applyAlignment="1">
      <alignment horizontal="center"/>
    </xf>
    <xf numFmtId="0" fontId="1" fillId="2" borderId="0" xfId="0" applyFont="1" applyFill="1"/>
    <xf numFmtId="0" fontId="10" fillId="2" borderId="0" xfId="0" applyFont="1" applyFill="1"/>
    <xf numFmtId="0" fontId="7" fillId="2" borderId="0" xfId="0" applyFont="1" applyFill="1"/>
    <xf numFmtId="0" fontId="0" fillId="2" borderId="0" xfId="0" applyFill="1"/>
    <xf numFmtId="0" fontId="7" fillId="2" borderId="0" xfId="0" applyFont="1" applyFill="1" applyAlignment="1"/>
    <xf numFmtId="0" fontId="16" fillId="2" borderId="0" xfId="0" applyFont="1" applyFill="1"/>
    <xf numFmtId="0" fontId="7" fillId="2" borderId="0" xfId="0" applyFont="1" applyFill="1" applyBorder="1" applyAlignment="1">
      <alignment wrapText="1"/>
    </xf>
    <xf numFmtId="0" fontId="10" fillId="2" borderId="0" xfId="0" applyFont="1" applyFill="1" applyAlignment="1"/>
    <xf numFmtId="0" fontId="2" fillId="2" borderId="0" xfId="0" applyFont="1" applyFill="1"/>
    <xf numFmtId="0" fontId="2" fillId="2" borderId="0" xfId="0" applyFont="1" applyFill="1" applyAlignment="1">
      <alignment horizontal="left"/>
    </xf>
    <xf numFmtId="0" fontId="10" fillId="2" borderId="0" xfId="0" applyFont="1" applyFill="1" applyAlignment="1">
      <alignment horizontal="center"/>
    </xf>
    <xf numFmtId="0" fontId="19" fillId="2" borderId="0" xfId="0" applyFont="1" applyFill="1" applyAlignment="1">
      <alignment horizontal="center"/>
    </xf>
    <xf numFmtId="49" fontId="26" fillId="2" borderId="3" xfId="0" quotePrefix="1" applyNumberFormat="1" applyFont="1" applyFill="1" applyBorder="1" applyAlignment="1">
      <alignment horizontal="center" vertical="center" wrapText="1"/>
    </xf>
    <xf numFmtId="0" fontId="12" fillId="2" borderId="0" xfId="0" applyFont="1" applyFill="1" applyBorder="1" applyAlignment="1">
      <alignment horizontal="center" vertical="center" wrapText="1"/>
    </xf>
    <xf numFmtId="0" fontId="12" fillId="2" borderId="0" xfId="0" applyFont="1" applyFill="1" applyAlignment="1">
      <alignment horizontal="center" vertical="center" wrapText="1"/>
    </xf>
    <xf numFmtId="0" fontId="11" fillId="2" borderId="0" xfId="0" applyFont="1" applyFill="1"/>
    <xf numFmtId="0" fontId="22" fillId="2" borderId="0" xfId="0" applyFont="1" applyFill="1" applyAlignment="1">
      <alignment horizontal="center" vertical="center" wrapText="1"/>
    </xf>
    <xf numFmtId="0" fontId="22" fillId="2" borderId="0" xfId="0" applyFont="1" applyFill="1" applyBorder="1" applyAlignment="1">
      <alignment vertical="center" wrapText="1"/>
    </xf>
    <xf numFmtId="0" fontId="10" fillId="2" borderId="0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left" vertical="center" wrapText="1"/>
    </xf>
    <xf numFmtId="164" fontId="20" fillId="2" borderId="1" xfId="0" applyNumberFormat="1" applyFont="1" applyFill="1" applyBorder="1" applyAlignment="1">
      <alignment horizontal="center" vertical="center" wrapText="1"/>
    </xf>
    <xf numFmtId="164" fontId="12" fillId="2" borderId="1" xfId="0" applyNumberFormat="1" applyFont="1" applyFill="1" applyBorder="1" applyAlignment="1">
      <alignment horizontal="center" vertical="center" wrapText="1"/>
    </xf>
    <xf numFmtId="0" fontId="24" fillId="2" borderId="1" xfId="0" applyFont="1" applyFill="1" applyBorder="1" applyAlignment="1">
      <alignment horizontal="left" vertical="center" wrapText="1"/>
    </xf>
    <xf numFmtId="164" fontId="23" fillId="2" borderId="1" xfId="0" applyNumberFormat="1" applyFont="1" applyFill="1" applyBorder="1" applyAlignment="1">
      <alignment horizontal="center" vertical="center" wrapText="1"/>
    </xf>
    <xf numFmtId="0" fontId="30" fillId="2" borderId="0" xfId="0" applyFont="1" applyFill="1"/>
    <xf numFmtId="49" fontId="12" fillId="2" borderId="1" xfId="0" applyNumberFormat="1" applyFont="1" applyFill="1" applyBorder="1" applyAlignment="1">
      <alignment horizontal="center" vertical="center" wrapText="1"/>
    </xf>
    <xf numFmtId="0" fontId="5" fillId="2" borderId="0" xfId="0" applyFont="1" applyFill="1"/>
    <xf numFmtId="49" fontId="23" fillId="2" borderId="1" xfId="0" applyNumberFormat="1" applyFont="1" applyFill="1" applyBorder="1" applyAlignment="1">
      <alignment horizontal="left" vertical="center" wrapText="1"/>
    </xf>
    <xf numFmtId="0" fontId="10" fillId="2" borderId="1" xfId="0" quotePrefix="1" applyFont="1" applyFill="1" applyBorder="1" applyAlignment="1">
      <alignment horizontal="left" vertical="center" wrapText="1"/>
    </xf>
    <xf numFmtId="164" fontId="10" fillId="2" borderId="1" xfId="0" applyNumberFormat="1" applyFont="1" applyFill="1" applyBorder="1" applyAlignment="1">
      <alignment horizontal="center" vertical="center" wrapText="1"/>
    </xf>
    <xf numFmtId="0" fontId="22" fillId="2" borderId="1" xfId="0" quotePrefix="1" applyFont="1" applyFill="1" applyBorder="1" applyAlignment="1">
      <alignment horizontal="left" vertical="center" wrapText="1"/>
    </xf>
    <xf numFmtId="164" fontId="22" fillId="2" borderId="1" xfId="0" applyNumberFormat="1" applyFont="1" applyFill="1" applyBorder="1" applyAlignment="1">
      <alignment horizontal="center" vertical="center" wrapText="1"/>
    </xf>
    <xf numFmtId="0" fontId="25" fillId="2" borderId="1" xfId="0" quotePrefix="1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vertical="center" wrapText="1"/>
    </xf>
    <xf numFmtId="0" fontId="25" fillId="2" borderId="1" xfId="0" applyFont="1" applyFill="1" applyBorder="1" applyAlignment="1">
      <alignment vertical="center" wrapText="1"/>
    </xf>
    <xf numFmtId="49" fontId="26" fillId="2" borderId="1" xfId="0" applyNumberFormat="1" applyFont="1" applyFill="1" applyBorder="1" applyAlignment="1">
      <alignment horizontal="center" vertical="center" wrapText="1"/>
    </xf>
    <xf numFmtId="49" fontId="27" fillId="2" borderId="1" xfId="0" applyNumberFormat="1" applyFont="1" applyFill="1" applyBorder="1" applyAlignment="1">
      <alignment horizontal="left" vertical="center" wrapText="1"/>
    </xf>
    <xf numFmtId="0" fontId="11" fillId="2" borderId="1" xfId="0" quotePrefix="1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vertical="center" wrapText="1"/>
    </xf>
    <xf numFmtId="0" fontId="11" fillId="2" borderId="1" xfId="0" applyFont="1" applyFill="1" applyBorder="1" applyAlignment="1">
      <alignment horizontal="left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left" vertical="center" wrapText="1"/>
    </xf>
    <xf numFmtId="164" fontId="6" fillId="2" borderId="0" xfId="0" applyNumberFormat="1" applyFont="1" applyFill="1" applyBorder="1" applyAlignment="1">
      <alignment horizontal="center" vertical="center" wrapText="1"/>
    </xf>
    <xf numFmtId="0" fontId="5" fillId="2" borderId="0" xfId="0" applyFont="1" applyFill="1" applyBorder="1"/>
    <xf numFmtId="0" fontId="4" fillId="2" borderId="0" xfId="0" applyFont="1" applyFill="1" applyBorder="1" applyAlignment="1">
      <alignment horizontal="left" vertical="center" wrapText="1" indent="7"/>
    </xf>
    <xf numFmtId="0" fontId="4" fillId="2" borderId="3" xfId="0" applyFont="1" applyFill="1" applyBorder="1" applyAlignment="1">
      <alignment horizontal="left" vertical="center" wrapText="1" indent="7"/>
    </xf>
    <xf numFmtId="3" fontId="10" fillId="2" borderId="0" xfId="0" applyNumberFormat="1" applyFont="1" applyFill="1" applyAlignment="1">
      <alignment vertical="top"/>
    </xf>
    <xf numFmtId="0" fontId="12" fillId="2" borderId="0" xfId="0" applyFont="1" applyFill="1" applyBorder="1" applyAlignment="1">
      <alignment horizontal="left" vertical="center" wrapText="1" indent="7"/>
    </xf>
    <xf numFmtId="3" fontId="13" fillId="2" borderId="0" xfId="0" applyNumberFormat="1" applyFont="1" applyFill="1" applyAlignment="1">
      <alignment vertical="top"/>
    </xf>
    <xf numFmtId="0" fontId="19" fillId="2" borderId="0" xfId="0" applyFont="1" applyFill="1" applyBorder="1" applyAlignment="1">
      <alignment horizontal="left" vertical="center" wrapText="1" indent="7"/>
    </xf>
    <xf numFmtId="0" fontId="19" fillId="2" borderId="0" xfId="0" applyFont="1" applyFill="1" applyBorder="1" applyAlignment="1">
      <alignment horizontal="left"/>
    </xf>
    <xf numFmtId="0" fontId="14" fillId="2" borderId="0" xfId="0" applyFont="1" applyFill="1"/>
    <xf numFmtId="3" fontId="13" fillId="2" borderId="0" xfId="0" applyNumberFormat="1" applyFont="1" applyFill="1" applyAlignment="1"/>
    <xf numFmtId="0" fontId="19" fillId="2" borderId="0" xfId="0" applyFont="1" applyFill="1" applyBorder="1" applyAlignment="1">
      <alignment horizontal="right" wrapText="1"/>
    </xf>
    <xf numFmtId="49" fontId="28" fillId="2" borderId="0" xfId="0" applyNumberFormat="1" applyFont="1" applyFill="1" applyAlignment="1">
      <alignment wrapText="1"/>
    </xf>
    <xf numFmtId="0" fontId="28" fillId="2" borderId="0" xfId="0" applyFont="1" applyFill="1"/>
    <xf numFmtId="0" fontId="29" fillId="2" borderId="0" xfId="0" applyFont="1" applyFill="1"/>
    <xf numFmtId="0" fontId="29" fillId="2" borderId="0" xfId="0" applyFont="1" applyFill="1" applyAlignment="1">
      <alignment horizontal="right"/>
    </xf>
    <xf numFmtId="0" fontId="28" fillId="2" borderId="0" xfId="0" applyFont="1" applyFill="1" applyAlignment="1">
      <alignment horizontal="center"/>
    </xf>
    <xf numFmtId="164" fontId="10" fillId="0" borderId="1" xfId="0" applyNumberFormat="1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vertical="center" wrapText="1"/>
    </xf>
    <xf numFmtId="164" fontId="22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vertical="center" wrapText="1"/>
    </xf>
    <xf numFmtId="0" fontId="13" fillId="2" borderId="0" xfId="0" applyFont="1" applyFill="1" applyBorder="1" applyAlignment="1">
      <alignment horizontal="left" wrapText="1"/>
    </xf>
    <xf numFmtId="0" fontId="14" fillId="2" borderId="0" xfId="0" applyFont="1" applyFill="1" applyAlignment="1"/>
    <xf numFmtId="0" fontId="13" fillId="2" borderId="0" xfId="0" applyFont="1" applyFill="1" applyBorder="1" applyAlignment="1">
      <alignment horizontal="left" vertical="top" wrapText="1"/>
    </xf>
    <xf numFmtId="0" fontId="14" fillId="2" borderId="0" xfId="0" applyFont="1" applyFill="1" applyAlignment="1">
      <alignment vertical="top"/>
    </xf>
    <xf numFmtId="0" fontId="8" fillId="2" borderId="2" xfId="0" applyFont="1" applyFill="1" applyBorder="1" applyAlignment="1">
      <alignment horizontal="left" vertical="center" wrapText="1"/>
    </xf>
    <xf numFmtId="0" fontId="10" fillId="2" borderId="0" xfId="0" applyFont="1" applyFill="1" applyBorder="1" applyAlignment="1">
      <alignment horizontal="left" wrapText="1"/>
    </xf>
    <xf numFmtId="0" fontId="11" fillId="2" borderId="0" xfId="0" applyFont="1" applyFill="1" applyAlignment="1"/>
    <xf numFmtId="0" fontId="12" fillId="2" borderId="0" xfId="0" applyFont="1" applyFill="1" applyAlignment="1">
      <alignment horizontal="center" vertical="center" wrapText="1"/>
    </xf>
    <xf numFmtId="0" fontId="26" fillId="2" borderId="3" xfId="0" applyFont="1" applyFill="1" applyBorder="1" applyAlignment="1">
      <alignment horizontal="center" vertical="center" wrapText="1"/>
    </xf>
    <xf numFmtId="0" fontId="22" fillId="2" borderId="2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left" vertical="center" wrapText="1"/>
    </xf>
  </cellXfs>
  <cellStyles count="4">
    <cellStyle name="Normal_Доходи" xfId="1"/>
    <cellStyle name="Обычный" xfId="0" builtinId="0"/>
    <cellStyle name="Обычный 2" xfId="2"/>
    <cellStyle name="Обычный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1"/>
  <sheetViews>
    <sheetView tabSelected="1" view="pageBreakPreview" zoomScale="50" zoomScaleNormal="100" zoomScaleSheetLayoutView="50" workbookViewId="0">
      <selection activeCell="F5" sqref="F5"/>
    </sheetView>
  </sheetViews>
  <sheetFormatPr defaultRowHeight="15.75" x14ac:dyDescent="0.25"/>
  <cols>
    <col min="1" max="1" width="51.75" style="6" customWidth="1"/>
    <col min="2" max="2" width="17.875" style="6" customWidth="1"/>
    <col min="3" max="3" width="18.375" style="6" customWidth="1"/>
    <col min="4" max="4" width="21" style="6" customWidth="1"/>
    <col min="5" max="5" width="17.875" style="6" customWidth="1"/>
    <col min="6" max="6" width="19.375" style="6" customWidth="1"/>
    <col min="7" max="7" width="20.125" style="6" customWidth="1"/>
    <col min="8" max="8" width="17.75" style="6" customWidth="1"/>
    <col min="9" max="9" width="15.875" style="6" customWidth="1"/>
    <col min="10" max="10" width="8.875" style="6" customWidth="1"/>
    <col min="11" max="16384" width="9" style="6"/>
  </cols>
  <sheetData>
    <row r="1" spans="1:9" ht="30" customHeight="1" x14ac:dyDescent="0.35">
      <c r="A1" s="2"/>
      <c r="B1" s="2"/>
      <c r="C1" s="3"/>
      <c r="D1" s="3"/>
      <c r="E1" s="3"/>
      <c r="F1" s="4" t="s">
        <v>43</v>
      </c>
      <c r="G1" s="4"/>
      <c r="H1" s="5"/>
      <c r="I1" s="5"/>
    </row>
    <row r="2" spans="1:9" ht="53.25" customHeight="1" x14ac:dyDescent="0.35">
      <c r="A2" s="2"/>
      <c r="B2" s="2"/>
      <c r="C2" s="3"/>
      <c r="D2" s="3"/>
      <c r="E2" s="3"/>
      <c r="F2" s="4" t="s">
        <v>17</v>
      </c>
      <c r="G2" s="4"/>
      <c r="H2" s="5"/>
      <c r="I2" s="5"/>
    </row>
    <row r="3" spans="1:9" ht="25.5" customHeight="1" x14ac:dyDescent="0.35">
      <c r="A3" s="2"/>
      <c r="B3" s="2"/>
      <c r="C3" s="3"/>
      <c r="D3" s="3"/>
      <c r="E3" s="3"/>
      <c r="F3" s="4" t="s">
        <v>18</v>
      </c>
      <c r="G3" s="4"/>
      <c r="H3" s="7"/>
      <c r="I3" s="8"/>
    </row>
    <row r="4" spans="1:9" ht="30" customHeight="1" x14ac:dyDescent="0.35">
      <c r="A4" s="2"/>
      <c r="B4" s="2"/>
      <c r="C4" s="3"/>
      <c r="D4" s="3"/>
      <c r="E4" s="3"/>
      <c r="F4" s="4" t="s">
        <v>19</v>
      </c>
      <c r="G4" s="4"/>
      <c r="H4" s="9"/>
      <c r="I4" s="9"/>
    </row>
    <row r="5" spans="1:9" ht="30.75" customHeight="1" x14ac:dyDescent="0.35">
      <c r="A5" s="2"/>
      <c r="B5" s="2"/>
      <c r="C5" s="3"/>
      <c r="D5" s="3"/>
      <c r="E5" s="3"/>
      <c r="F5" s="10" t="s">
        <v>45</v>
      </c>
      <c r="G5" s="4"/>
      <c r="H5" s="4"/>
    </row>
    <row r="6" spans="1:9" ht="25.5" customHeight="1" x14ac:dyDescent="0.3">
      <c r="A6" s="2"/>
      <c r="B6" s="2"/>
      <c r="C6" s="3"/>
      <c r="D6" s="3"/>
      <c r="E6" s="3"/>
      <c r="F6" s="3"/>
      <c r="G6" s="11"/>
      <c r="H6" s="11"/>
      <c r="I6" s="12"/>
    </row>
    <row r="7" spans="1:9" ht="25.5" customHeight="1" x14ac:dyDescent="0.35">
      <c r="A7" s="13"/>
      <c r="B7" s="13"/>
      <c r="C7" s="4"/>
      <c r="D7" s="14" t="s">
        <v>12</v>
      </c>
      <c r="E7" s="4"/>
      <c r="F7" s="4"/>
      <c r="G7" s="4"/>
      <c r="H7" s="4"/>
      <c r="I7" s="4"/>
    </row>
    <row r="8" spans="1:9" ht="21.6" customHeight="1" x14ac:dyDescent="0.25">
      <c r="A8" s="77" t="s">
        <v>34</v>
      </c>
      <c r="B8" s="77"/>
      <c r="C8" s="77"/>
      <c r="D8" s="77"/>
      <c r="E8" s="77"/>
      <c r="F8" s="77"/>
      <c r="G8" s="77"/>
      <c r="H8" s="77"/>
      <c r="I8" s="77"/>
    </row>
    <row r="9" spans="1:9" ht="21.6" customHeight="1" x14ac:dyDescent="0.25">
      <c r="A9" s="77"/>
      <c r="B9" s="77"/>
      <c r="C9" s="77"/>
      <c r="D9" s="77"/>
      <c r="E9" s="77"/>
      <c r="F9" s="77"/>
      <c r="G9" s="77"/>
      <c r="H9" s="77"/>
      <c r="I9" s="77"/>
    </row>
    <row r="10" spans="1:9" ht="21.6" customHeight="1" x14ac:dyDescent="0.25">
      <c r="A10" s="77"/>
      <c r="B10" s="77"/>
      <c r="C10" s="77"/>
      <c r="D10" s="77"/>
      <c r="E10" s="77"/>
      <c r="F10" s="77"/>
      <c r="G10" s="77"/>
      <c r="H10" s="77"/>
      <c r="I10" s="77"/>
    </row>
    <row r="11" spans="1:9" ht="21.6" customHeight="1" x14ac:dyDescent="0.25">
      <c r="A11" s="77"/>
      <c r="B11" s="77"/>
      <c r="C11" s="77"/>
      <c r="D11" s="77"/>
      <c r="E11" s="77"/>
      <c r="F11" s="77"/>
      <c r="G11" s="77"/>
      <c r="H11" s="77"/>
      <c r="I11" s="77"/>
    </row>
    <row r="12" spans="1:9" ht="9" customHeight="1" x14ac:dyDescent="0.25">
      <c r="A12" s="77"/>
      <c r="B12" s="77"/>
      <c r="C12" s="77"/>
      <c r="D12" s="77"/>
      <c r="E12" s="77"/>
      <c r="F12" s="77"/>
      <c r="G12" s="77"/>
      <c r="H12" s="77"/>
      <c r="I12" s="77"/>
    </row>
    <row r="13" spans="1:9" s="18" customFormat="1" ht="27" customHeight="1" x14ac:dyDescent="0.35">
      <c r="A13" s="15" t="s">
        <v>35</v>
      </c>
      <c r="B13" s="16"/>
      <c r="C13" s="78" t="s">
        <v>22</v>
      </c>
      <c r="D13" s="78"/>
      <c r="E13" s="78"/>
      <c r="F13" s="78"/>
      <c r="G13" s="78"/>
      <c r="H13" s="16"/>
      <c r="I13" s="17"/>
    </row>
    <row r="14" spans="1:9" s="18" customFormat="1" ht="27" customHeight="1" x14ac:dyDescent="0.35">
      <c r="A14" s="19" t="s">
        <v>13</v>
      </c>
      <c r="B14" s="20"/>
      <c r="C14" s="79" t="s">
        <v>14</v>
      </c>
      <c r="D14" s="79"/>
      <c r="E14" s="79"/>
      <c r="F14" s="79"/>
      <c r="G14" s="79"/>
      <c r="H14" s="21"/>
      <c r="I14" s="22"/>
    </row>
    <row r="15" spans="1:9" ht="15.75" customHeight="1" x14ac:dyDescent="0.3">
      <c r="A15" s="2"/>
      <c r="B15" s="2"/>
      <c r="C15" s="3"/>
      <c r="D15" s="3"/>
      <c r="E15" s="3"/>
      <c r="F15" s="3"/>
      <c r="G15" s="3"/>
      <c r="H15" s="3"/>
      <c r="I15" s="11" t="s">
        <v>1</v>
      </c>
    </row>
    <row r="16" spans="1:9" ht="30.75" customHeight="1" x14ac:dyDescent="0.25">
      <c r="A16" s="80" t="s">
        <v>0</v>
      </c>
      <c r="B16" s="80" t="s">
        <v>15</v>
      </c>
      <c r="C16" s="81" t="s">
        <v>7</v>
      </c>
      <c r="D16" s="81"/>
      <c r="E16" s="81"/>
      <c r="F16" s="81"/>
      <c r="G16" s="81"/>
      <c r="H16" s="81"/>
      <c r="I16" s="81"/>
    </row>
    <row r="17" spans="1:9" ht="140.25" customHeight="1" x14ac:dyDescent="0.25">
      <c r="A17" s="80"/>
      <c r="B17" s="80"/>
      <c r="C17" s="23" t="s">
        <v>2</v>
      </c>
      <c r="D17" s="23" t="s">
        <v>4</v>
      </c>
      <c r="E17" s="23" t="s">
        <v>5</v>
      </c>
      <c r="F17" s="23" t="s">
        <v>3</v>
      </c>
      <c r="G17" s="23" t="s">
        <v>6</v>
      </c>
      <c r="H17" s="23" t="s">
        <v>9</v>
      </c>
      <c r="I17" s="23" t="s">
        <v>11</v>
      </c>
    </row>
    <row r="18" spans="1:9" ht="21" customHeight="1" x14ac:dyDescent="0.25">
      <c r="A18" s="24">
        <v>1</v>
      </c>
      <c r="B18" s="24">
        <v>2</v>
      </c>
      <c r="C18" s="25">
        <v>3</v>
      </c>
      <c r="D18" s="25">
        <v>4</v>
      </c>
      <c r="E18" s="25">
        <v>5</v>
      </c>
      <c r="F18" s="25">
        <v>6</v>
      </c>
      <c r="G18" s="25">
        <v>7</v>
      </c>
      <c r="H18" s="25">
        <v>8</v>
      </c>
      <c r="I18" s="25">
        <v>9</v>
      </c>
    </row>
    <row r="19" spans="1:9" ht="27.75" customHeight="1" x14ac:dyDescent="0.25">
      <c r="A19" s="26" t="s">
        <v>8</v>
      </c>
      <c r="B19" s="27">
        <f t="shared" ref="B19:I19" si="0">B20+B21</f>
        <v>20633.002</v>
      </c>
      <c r="C19" s="28">
        <f t="shared" si="0"/>
        <v>9521.4369999999999</v>
      </c>
      <c r="D19" s="28">
        <f t="shared" si="0"/>
        <v>0</v>
      </c>
      <c r="E19" s="28">
        <f t="shared" si="0"/>
        <v>0</v>
      </c>
      <c r="F19" s="28">
        <f t="shared" si="0"/>
        <v>174.44</v>
      </c>
      <c r="G19" s="28">
        <f t="shared" si="0"/>
        <v>4358.8249999999998</v>
      </c>
      <c r="H19" s="28">
        <f t="shared" si="0"/>
        <v>0</v>
      </c>
      <c r="I19" s="28">
        <f t="shared" si="0"/>
        <v>6578.3</v>
      </c>
    </row>
    <row r="20" spans="1:9" s="31" customFormat="1" ht="29.25" customHeight="1" x14ac:dyDescent="0.25">
      <c r="A20" s="29" t="s">
        <v>16</v>
      </c>
      <c r="B20" s="30">
        <f>SUM(C20:I20)</f>
        <v>15576.2</v>
      </c>
      <c r="C20" s="30">
        <f>C23+C35+C47+C62</f>
        <v>8398.06</v>
      </c>
      <c r="D20" s="30">
        <f t="shared" ref="D20:H20" si="1">D23+D35+D47+D62</f>
        <v>0</v>
      </c>
      <c r="E20" s="30">
        <f t="shared" si="1"/>
        <v>0</v>
      </c>
      <c r="F20" s="30">
        <f t="shared" si="1"/>
        <v>174.44</v>
      </c>
      <c r="G20" s="30">
        <f t="shared" si="1"/>
        <v>425.4</v>
      </c>
      <c r="H20" s="30">
        <f t="shared" si="1"/>
        <v>0</v>
      </c>
      <c r="I20" s="30">
        <f>I23+I35+I47+I62+I70</f>
        <v>6578.3</v>
      </c>
    </row>
    <row r="21" spans="1:9" s="31" customFormat="1" ht="52.5" customHeight="1" x14ac:dyDescent="0.25">
      <c r="A21" s="29" t="s">
        <v>21</v>
      </c>
      <c r="B21" s="30">
        <f>SUM(C21:I21)</f>
        <v>5056.8019999999997</v>
      </c>
      <c r="C21" s="30">
        <f>C24+C36+C48+C63</f>
        <v>1123.377</v>
      </c>
      <c r="D21" s="30">
        <f t="shared" ref="D21:I21" si="2">D24+D36+D48+D63</f>
        <v>0</v>
      </c>
      <c r="E21" s="30">
        <f t="shared" si="2"/>
        <v>0</v>
      </c>
      <c r="F21" s="30">
        <f t="shared" si="2"/>
        <v>0</v>
      </c>
      <c r="G21" s="30">
        <f t="shared" si="2"/>
        <v>3933.4250000000002</v>
      </c>
      <c r="H21" s="30">
        <f t="shared" si="2"/>
        <v>0</v>
      </c>
      <c r="I21" s="30">
        <f t="shared" si="2"/>
        <v>0</v>
      </c>
    </row>
    <row r="22" spans="1:9" s="33" customFormat="1" ht="45" customHeight="1" x14ac:dyDescent="0.25">
      <c r="A22" s="32" t="s">
        <v>23</v>
      </c>
      <c r="B22" s="28">
        <f>B23+B24</f>
        <v>8880.0449999999983</v>
      </c>
      <c r="C22" s="28">
        <f>C23+C24</f>
        <v>8705.6049999999996</v>
      </c>
      <c r="D22" s="28">
        <f t="shared" ref="D22" si="3">D23+D24</f>
        <v>0</v>
      </c>
      <c r="E22" s="28">
        <f t="shared" ref="E22" si="4">E23+E24</f>
        <v>0</v>
      </c>
      <c r="F22" s="28">
        <f t="shared" ref="F22" si="5">F23+F24</f>
        <v>174.44</v>
      </c>
      <c r="G22" s="28">
        <f>G23+G24</f>
        <v>0</v>
      </c>
      <c r="H22" s="28">
        <f t="shared" ref="H22" si="6">H23+H24</f>
        <v>0</v>
      </c>
      <c r="I22" s="28">
        <f>I23+I24</f>
        <v>0</v>
      </c>
    </row>
    <row r="23" spans="1:9" s="1" customFormat="1" ht="28.5" customHeight="1" x14ac:dyDescent="0.25">
      <c r="A23" s="34" t="s">
        <v>16</v>
      </c>
      <c r="B23" s="30">
        <f>SUM(C23:I23)</f>
        <v>7756.6679999999988</v>
      </c>
      <c r="C23" s="30">
        <f>C26+C29+C32</f>
        <v>7582.2279999999992</v>
      </c>
      <c r="D23" s="30">
        <f t="shared" ref="D23:I23" si="7">D26+D29</f>
        <v>0</v>
      </c>
      <c r="E23" s="30">
        <f t="shared" si="7"/>
        <v>0</v>
      </c>
      <c r="F23" s="30">
        <f t="shared" si="7"/>
        <v>174.44</v>
      </c>
      <c r="G23" s="30">
        <f t="shared" si="7"/>
        <v>0</v>
      </c>
      <c r="H23" s="30">
        <f t="shared" si="7"/>
        <v>0</v>
      </c>
      <c r="I23" s="30">
        <f t="shared" si="7"/>
        <v>0</v>
      </c>
    </row>
    <row r="24" spans="1:9" s="1" customFormat="1" ht="46.5" customHeight="1" x14ac:dyDescent="0.25">
      <c r="A24" s="34" t="s">
        <v>21</v>
      </c>
      <c r="B24" s="30">
        <f>SUM(C24:I24)</f>
        <v>1123.377</v>
      </c>
      <c r="C24" s="30">
        <f>C27+C30+C33</f>
        <v>1123.377</v>
      </c>
      <c r="D24" s="30">
        <f t="shared" ref="D24:I24" si="8">D27+D30</f>
        <v>0</v>
      </c>
      <c r="E24" s="30">
        <f t="shared" si="8"/>
        <v>0</v>
      </c>
      <c r="F24" s="30">
        <f t="shared" si="8"/>
        <v>0</v>
      </c>
      <c r="G24" s="30">
        <f t="shared" si="8"/>
        <v>0</v>
      </c>
      <c r="H24" s="30">
        <f t="shared" si="8"/>
        <v>0</v>
      </c>
      <c r="I24" s="30">
        <f t="shared" si="8"/>
        <v>0</v>
      </c>
    </row>
    <row r="25" spans="1:9" s="33" customFormat="1" ht="174" customHeight="1" x14ac:dyDescent="0.25">
      <c r="A25" s="35" t="s">
        <v>24</v>
      </c>
      <c r="B25" s="36">
        <f>B26+B27</f>
        <v>6532.1679999999997</v>
      </c>
      <c r="C25" s="36">
        <f>C26+C27</f>
        <v>6357.7280000000001</v>
      </c>
      <c r="D25" s="36">
        <f t="shared" ref="D25" si="9">D26+D27</f>
        <v>0</v>
      </c>
      <c r="E25" s="36">
        <f t="shared" ref="E25" si="10">E26+E27</f>
        <v>0</v>
      </c>
      <c r="F25" s="36">
        <f t="shared" ref="F25" si="11">F26+F27</f>
        <v>174.44</v>
      </c>
      <c r="G25" s="36">
        <f t="shared" ref="G25" si="12">G26+G27</f>
        <v>0</v>
      </c>
      <c r="H25" s="36">
        <f t="shared" ref="H25" si="13">H26+H27</f>
        <v>0</v>
      </c>
      <c r="I25" s="36">
        <f t="shared" ref="I25" si="14">I26+I27</f>
        <v>0</v>
      </c>
    </row>
    <row r="26" spans="1:9" s="1" customFormat="1" ht="24.75" customHeight="1" x14ac:dyDescent="0.25">
      <c r="A26" s="37" t="s">
        <v>16</v>
      </c>
      <c r="B26" s="38">
        <f>SUM(C26:I26)</f>
        <v>5912.1679999999997</v>
      </c>
      <c r="C26" s="38">
        <v>5737.7280000000001</v>
      </c>
      <c r="D26" s="38"/>
      <c r="E26" s="38"/>
      <c r="F26" s="38">
        <v>174.44</v>
      </c>
      <c r="G26" s="38"/>
      <c r="H26" s="38"/>
      <c r="I26" s="38"/>
    </row>
    <row r="27" spans="1:9" s="1" customFormat="1" ht="52.5" customHeight="1" x14ac:dyDescent="0.25">
      <c r="A27" s="39" t="s">
        <v>21</v>
      </c>
      <c r="B27" s="38">
        <f>SUM(C27:I27)</f>
        <v>620</v>
      </c>
      <c r="C27" s="38">
        <v>620</v>
      </c>
      <c r="D27" s="38"/>
      <c r="E27" s="38"/>
      <c r="F27" s="38"/>
      <c r="G27" s="38"/>
      <c r="H27" s="38"/>
      <c r="I27" s="38"/>
    </row>
    <row r="28" spans="1:9" s="33" customFormat="1" ht="98.25" customHeight="1" x14ac:dyDescent="0.25">
      <c r="A28" s="40" t="s">
        <v>25</v>
      </c>
      <c r="B28" s="36">
        <f>B29+B30</f>
        <v>522.9</v>
      </c>
      <c r="C28" s="36">
        <f>C29+C30</f>
        <v>522.9</v>
      </c>
      <c r="D28" s="36">
        <f t="shared" ref="D28" si="15">D29+D30</f>
        <v>0</v>
      </c>
      <c r="E28" s="36">
        <f t="shared" ref="E28" si="16">E29+E30</f>
        <v>0</v>
      </c>
      <c r="F28" s="36">
        <f t="shared" ref="F28" si="17">F29+F30</f>
        <v>0</v>
      </c>
      <c r="G28" s="36">
        <f t="shared" ref="G28" si="18">G29+G30</f>
        <v>0</v>
      </c>
      <c r="H28" s="36">
        <f t="shared" ref="H28" si="19">H29+H30</f>
        <v>0</v>
      </c>
      <c r="I28" s="36">
        <f t="shared" ref="I28" si="20">I29+I30</f>
        <v>0</v>
      </c>
    </row>
    <row r="29" spans="1:9" s="1" customFormat="1" ht="30.75" customHeight="1" x14ac:dyDescent="0.25">
      <c r="A29" s="41" t="s">
        <v>16</v>
      </c>
      <c r="B29" s="38">
        <f>SUM(C29:I29)</f>
        <v>422.9</v>
      </c>
      <c r="C29" s="38">
        <v>422.9</v>
      </c>
      <c r="D29" s="38"/>
      <c r="E29" s="38"/>
      <c r="F29" s="38"/>
      <c r="G29" s="38"/>
      <c r="H29" s="38"/>
      <c r="I29" s="38"/>
    </row>
    <row r="30" spans="1:9" s="1" customFormat="1" ht="52.5" customHeight="1" x14ac:dyDescent="0.25">
      <c r="A30" s="41" t="s">
        <v>21</v>
      </c>
      <c r="B30" s="38">
        <f>SUM(C30:I30)</f>
        <v>100</v>
      </c>
      <c r="C30" s="38">
        <v>100</v>
      </c>
      <c r="D30" s="38"/>
      <c r="E30" s="38"/>
      <c r="F30" s="38"/>
      <c r="G30" s="38"/>
      <c r="H30" s="38"/>
      <c r="I30" s="38"/>
    </row>
    <row r="31" spans="1:9" s="33" customFormat="1" ht="97.5" customHeight="1" x14ac:dyDescent="0.25">
      <c r="A31" s="69" t="s">
        <v>44</v>
      </c>
      <c r="B31" s="66">
        <f>B32+B33</f>
        <v>1824.9769999999999</v>
      </c>
      <c r="C31" s="66">
        <f>C32+C33</f>
        <v>1824.9769999999999</v>
      </c>
      <c r="D31" s="66">
        <f t="shared" ref="D31:I31" si="21">D32+D33</f>
        <v>0</v>
      </c>
      <c r="E31" s="66">
        <f t="shared" si="21"/>
        <v>0</v>
      </c>
      <c r="F31" s="66">
        <f t="shared" si="21"/>
        <v>0</v>
      </c>
      <c r="G31" s="66">
        <f t="shared" si="21"/>
        <v>0</v>
      </c>
      <c r="H31" s="66">
        <f t="shared" si="21"/>
        <v>0</v>
      </c>
      <c r="I31" s="66">
        <f t="shared" si="21"/>
        <v>0</v>
      </c>
    </row>
    <row r="32" spans="1:9" s="33" customFormat="1" ht="42" customHeight="1" x14ac:dyDescent="0.25">
      <c r="A32" s="67" t="s">
        <v>16</v>
      </c>
      <c r="B32" s="68">
        <f>SUM(C32:I32)</f>
        <v>1421.6</v>
      </c>
      <c r="C32" s="38">
        <v>1421.6</v>
      </c>
      <c r="D32" s="68"/>
      <c r="E32" s="68"/>
      <c r="F32" s="68"/>
      <c r="G32" s="68"/>
      <c r="H32" s="68"/>
      <c r="I32" s="68"/>
    </row>
    <row r="33" spans="1:9" s="1" customFormat="1" ht="64.5" customHeight="1" x14ac:dyDescent="0.25">
      <c r="A33" s="67" t="s">
        <v>21</v>
      </c>
      <c r="B33" s="68">
        <f>SUM(C33:I33)</f>
        <v>403.37700000000001</v>
      </c>
      <c r="C33" s="38">
        <v>403.37700000000001</v>
      </c>
      <c r="D33" s="68"/>
      <c r="E33" s="68"/>
      <c r="F33" s="68"/>
      <c r="G33" s="68"/>
      <c r="H33" s="68"/>
      <c r="I33" s="68"/>
    </row>
    <row r="34" spans="1:9" s="1" customFormat="1" ht="48.75" customHeight="1" x14ac:dyDescent="0.25">
      <c r="A34" s="42" t="s">
        <v>26</v>
      </c>
      <c r="B34" s="28">
        <f>B35+B36</f>
        <v>229.13200000000001</v>
      </c>
      <c r="C34" s="28">
        <f>C35+C36</f>
        <v>229.13200000000001</v>
      </c>
      <c r="D34" s="28">
        <f t="shared" ref="D34:F34" si="22">D35+D36</f>
        <v>0</v>
      </c>
      <c r="E34" s="28">
        <f t="shared" si="22"/>
        <v>0</v>
      </c>
      <c r="F34" s="28">
        <f t="shared" si="22"/>
        <v>0</v>
      </c>
      <c r="G34" s="28">
        <f>G35+G36</f>
        <v>0</v>
      </c>
      <c r="H34" s="28">
        <f>H35+H36</f>
        <v>0</v>
      </c>
      <c r="I34" s="28">
        <f>I35+I36</f>
        <v>0</v>
      </c>
    </row>
    <row r="35" spans="1:9" s="1" customFormat="1" ht="37.5" customHeight="1" x14ac:dyDescent="0.25">
      <c r="A35" s="43" t="s">
        <v>16</v>
      </c>
      <c r="B35" s="30">
        <f>SUM(C35:I35)</f>
        <v>229.13200000000001</v>
      </c>
      <c r="C35" s="30">
        <f>C38+C41</f>
        <v>229.13200000000001</v>
      </c>
      <c r="D35" s="30">
        <f t="shared" ref="D35:I35" si="23">D38+D41</f>
        <v>0</v>
      </c>
      <c r="E35" s="30">
        <f t="shared" si="23"/>
        <v>0</v>
      </c>
      <c r="F35" s="30">
        <f t="shared" si="23"/>
        <v>0</v>
      </c>
      <c r="G35" s="30">
        <f t="shared" si="23"/>
        <v>0</v>
      </c>
      <c r="H35" s="30">
        <f t="shared" si="23"/>
        <v>0</v>
      </c>
      <c r="I35" s="30">
        <f t="shared" si="23"/>
        <v>0</v>
      </c>
    </row>
    <row r="36" spans="1:9" s="1" customFormat="1" ht="48.75" customHeight="1" x14ac:dyDescent="0.25">
      <c r="A36" s="43" t="s">
        <v>21</v>
      </c>
      <c r="B36" s="30">
        <f>SUM(C36:I36)</f>
        <v>0</v>
      </c>
      <c r="C36" s="30">
        <f>C39+C42</f>
        <v>0</v>
      </c>
      <c r="D36" s="30">
        <f t="shared" ref="D36:I36" si="24">D39+D42</f>
        <v>0</v>
      </c>
      <c r="E36" s="30">
        <f t="shared" si="24"/>
        <v>0</v>
      </c>
      <c r="F36" s="30">
        <f t="shared" si="24"/>
        <v>0</v>
      </c>
      <c r="G36" s="30">
        <f t="shared" si="24"/>
        <v>0</v>
      </c>
      <c r="H36" s="30">
        <f t="shared" si="24"/>
        <v>0</v>
      </c>
      <c r="I36" s="30">
        <f t="shared" si="24"/>
        <v>0</v>
      </c>
    </row>
    <row r="37" spans="1:9" s="1" customFormat="1" ht="48.75" customHeight="1" x14ac:dyDescent="0.25">
      <c r="A37" s="44" t="s">
        <v>27</v>
      </c>
      <c r="B37" s="36">
        <f>B38+B39</f>
        <v>165.304</v>
      </c>
      <c r="C37" s="36">
        <f>C38+C39</f>
        <v>165.304</v>
      </c>
      <c r="D37" s="36">
        <f t="shared" ref="D37:I37" si="25">D38+D39</f>
        <v>0</v>
      </c>
      <c r="E37" s="36">
        <f t="shared" si="25"/>
        <v>0</v>
      </c>
      <c r="F37" s="36">
        <f t="shared" si="25"/>
        <v>0</v>
      </c>
      <c r="G37" s="36">
        <f t="shared" si="25"/>
        <v>0</v>
      </c>
      <c r="H37" s="36">
        <f t="shared" si="25"/>
        <v>0</v>
      </c>
      <c r="I37" s="36">
        <f t="shared" si="25"/>
        <v>0</v>
      </c>
    </row>
    <row r="38" spans="1:9" s="1" customFormat="1" ht="35.25" customHeight="1" x14ac:dyDescent="0.25">
      <c r="A38" s="41" t="s">
        <v>16</v>
      </c>
      <c r="B38" s="38">
        <f>SUM(C38:I38)</f>
        <v>165.304</v>
      </c>
      <c r="C38" s="38">
        <v>165.304</v>
      </c>
      <c r="D38" s="38"/>
      <c r="E38" s="38"/>
      <c r="F38" s="38"/>
      <c r="G38" s="38"/>
      <c r="H38" s="38"/>
      <c r="I38" s="38"/>
    </row>
    <row r="39" spans="1:9" s="1" customFormat="1" ht="48.75" customHeight="1" x14ac:dyDescent="0.25">
      <c r="A39" s="39" t="s">
        <v>21</v>
      </c>
      <c r="B39" s="38">
        <f>SUM(C39:I39)</f>
        <v>0</v>
      </c>
      <c r="C39" s="38"/>
      <c r="D39" s="38"/>
      <c r="E39" s="38"/>
      <c r="F39" s="38"/>
      <c r="G39" s="38"/>
      <c r="H39" s="38"/>
      <c r="I39" s="38"/>
    </row>
    <row r="40" spans="1:9" s="1" customFormat="1" ht="101.25" customHeight="1" x14ac:dyDescent="0.25">
      <c r="A40" s="45" t="s">
        <v>28</v>
      </c>
      <c r="B40" s="36">
        <f>B41+B42</f>
        <v>63.828000000000003</v>
      </c>
      <c r="C40" s="36">
        <f>C41+C42</f>
        <v>63.828000000000003</v>
      </c>
      <c r="D40" s="36">
        <f t="shared" ref="D40:I40" si="26">D41+D42</f>
        <v>0</v>
      </c>
      <c r="E40" s="36">
        <f t="shared" si="26"/>
        <v>0</v>
      </c>
      <c r="F40" s="36">
        <f t="shared" si="26"/>
        <v>0</v>
      </c>
      <c r="G40" s="36">
        <f t="shared" si="26"/>
        <v>0</v>
      </c>
      <c r="H40" s="36">
        <f t="shared" si="26"/>
        <v>0</v>
      </c>
      <c r="I40" s="36">
        <f t="shared" si="26"/>
        <v>0</v>
      </c>
    </row>
    <row r="41" spans="1:9" s="1" customFormat="1" ht="32.25" customHeight="1" x14ac:dyDescent="0.25">
      <c r="A41" s="39" t="s">
        <v>16</v>
      </c>
      <c r="B41" s="38">
        <f>SUM(C41:I41)</f>
        <v>63.828000000000003</v>
      </c>
      <c r="C41" s="38">
        <v>63.828000000000003</v>
      </c>
      <c r="D41" s="38"/>
      <c r="E41" s="38"/>
      <c r="F41" s="38"/>
      <c r="G41" s="38"/>
      <c r="H41" s="38"/>
      <c r="I41" s="38"/>
    </row>
    <row r="42" spans="1:9" s="1" customFormat="1" ht="48" customHeight="1" x14ac:dyDescent="0.25">
      <c r="A42" s="41" t="s">
        <v>21</v>
      </c>
      <c r="B42" s="38">
        <f>SUM(C42:I42)</f>
        <v>0</v>
      </c>
      <c r="C42" s="38"/>
      <c r="D42" s="38"/>
      <c r="E42" s="38"/>
      <c r="F42" s="38"/>
      <c r="G42" s="38"/>
      <c r="H42" s="38"/>
      <c r="I42" s="38"/>
    </row>
    <row r="43" spans="1:9" s="1" customFormat="1" ht="48.75" hidden="1" customHeight="1" x14ac:dyDescent="0.25">
      <c r="A43" s="45" t="s">
        <v>29</v>
      </c>
      <c r="B43" s="36">
        <f>B44+B45</f>
        <v>0</v>
      </c>
      <c r="C43" s="36">
        <f>C44+C45</f>
        <v>0</v>
      </c>
      <c r="D43" s="36">
        <f t="shared" ref="D43:I43" si="27">D44+D45</f>
        <v>0</v>
      </c>
      <c r="E43" s="36">
        <f t="shared" si="27"/>
        <v>0</v>
      </c>
      <c r="F43" s="36">
        <f t="shared" si="27"/>
        <v>0</v>
      </c>
      <c r="G43" s="36">
        <f t="shared" si="27"/>
        <v>0</v>
      </c>
      <c r="H43" s="36">
        <f t="shared" si="27"/>
        <v>0</v>
      </c>
      <c r="I43" s="36">
        <f t="shared" si="27"/>
        <v>0</v>
      </c>
    </row>
    <row r="44" spans="1:9" s="1" customFormat="1" ht="48.75" hidden="1" customHeight="1" x14ac:dyDescent="0.25">
      <c r="A44" s="41" t="s">
        <v>16</v>
      </c>
      <c r="B44" s="36">
        <f>SUM(C44:I44)</f>
        <v>0</v>
      </c>
      <c r="C44" s="36"/>
      <c r="D44" s="36"/>
      <c r="E44" s="36"/>
      <c r="F44" s="36"/>
      <c r="G44" s="36"/>
      <c r="H44" s="36"/>
      <c r="I44" s="36"/>
    </row>
    <row r="45" spans="1:9" s="1" customFormat="1" ht="48.75" hidden="1" customHeight="1" x14ac:dyDescent="0.25">
      <c r="A45" s="41" t="s">
        <v>21</v>
      </c>
      <c r="B45" s="36">
        <f>SUM(C45:I45)</f>
        <v>0</v>
      </c>
      <c r="C45" s="36"/>
      <c r="D45" s="36"/>
      <c r="E45" s="36"/>
      <c r="F45" s="36"/>
      <c r="G45" s="36"/>
      <c r="H45" s="36"/>
      <c r="I45" s="36"/>
    </row>
    <row r="46" spans="1:9" s="1" customFormat="1" ht="48.75" customHeight="1" x14ac:dyDescent="0.25">
      <c r="A46" s="42" t="s">
        <v>30</v>
      </c>
      <c r="B46" s="28">
        <f>B47+B48</f>
        <v>4945.5250000000005</v>
      </c>
      <c r="C46" s="28">
        <f>C47+C48</f>
        <v>586.70000000000005</v>
      </c>
      <c r="D46" s="28">
        <f t="shared" ref="D46:F46" si="28">D47+D48</f>
        <v>0</v>
      </c>
      <c r="E46" s="28">
        <f t="shared" si="28"/>
        <v>0</v>
      </c>
      <c r="F46" s="28">
        <f t="shared" si="28"/>
        <v>0</v>
      </c>
      <c r="G46" s="28">
        <f>G47+G48</f>
        <v>4358.8249999999998</v>
      </c>
      <c r="H46" s="28">
        <f>H47+H48</f>
        <v>0</v>
      </c>
      <c r="I46" s="28">
        <f>I47+I48</f>
        <v>0</v>
      </c>
    </row>
    <row r="47" spans="1:9" s="1" customFormat="1" ht="39" customHeight="1" x14ac:dyDescent="0.25">
      <c r="A47" s="43" t="s">
        <v>16</v>
      </c>
      <c r="B47" s="30">
        <f>SUM(C47:I47)</f>
        <v>1012.1</v>
      </c>
      <c r="C47" s="30">
        <f>C53+C56+C59+C50</f>
        <v>586.70000000000005</v>
      </c>
      <c r="D47" s="30">
        <f t="shared" ref="D47:I47" si="29">D53+D56+D59+D50</f>
        <v>0</v>
      </c>
      <c r="E47" s="30">
        <f t="shared" si="29"/>
        <v>0</v>
      </c>
      <c r="F47" s="30">
        <f t="shared" si="29"/>
        <v>0</v>
      </c>
      <c r="G47" s="30">
        <f t="shared" si="29"/>
        <v>425.4</v>
      </c>
      <c r="H47" s="30">
        <f t="shared" si="29"/>
        <v>0</v>
      </c>
      <c r="I47" s="30">
        <f t="shared" si="29"/>
        <v>0</v>
      </c>
    </row>
    <row r="48" spans="1:9" s="1" customFormat="1" ht="48.75" customHeight="1" x14ac:dyDescent="0.25">
      <c r="A48" s="43" t="s">
        <v>21</v>
      </c>
      <c r="B48" s="30">
        <f>SUM(C48:I48)</f>
        <v>3933.4250000000002</v>
      </c>
      <c r="C48" s="30">
        <f>C54+C57+C60+C51</f>
        <v>0</v>
      </c>
      <c r="D48" s="30">
        <f t="shared" ref="D48:I48" si="30">D54+D57+D60+D51</f>
        <v>0</v>
      </c>
      <c r="E48" s="30">
        <f t="shared" si="30"/>
        <v>0</v>
      </c>
      <c r="F48" s="30">
        <f t="shared" si="30"/>
        <v>0</v>
      </c>
      <c r="G48" s="30">
        <f t="shared" si="30"/>
        <v>3933.4250000000002</v>
      </c>
      <c r="H48" s="30">
        <f t="shared" si="30"/>
        <v>0</v>
      </c>
      <c r="I48" s="30">
        <f t="shared" si="30"/>
        <v>0</v>
      </c>
    </row>
    <row r="49" spans="1:9" s="1" customFormat="1" ht="75.75" customHeight="1" x14ac:dyDescent="0.25">
      <c r="A49" s="46" t="s">
        <v>36</v>
      </c>
      <c r="B49" s="36">
        <f>B50+B51</f>
        <v>1000</v>
      </c>
      <c r="C49" s="36">
        <f>C50+C51</f>
        <v>0</v>
      </c>
      <c r="D49" s="36">
        <f t="shared" ref="D49:I49" si="31">D50+D51</f>
        <v>0</v>
      </c>
      <c r="E49" s="36">
        <f t="shared" si="31"/>
        <v>0</v>
      </c>
      <c r="F49" s="36">
        <f t="shared" si="31"/>
        <v>0</v>
      </c>
      <c r="G49" s="36">
        <f t="shared" si="31"/>
        <v>1000</v>
      </c>
      <c r="H49" s="36">
        <f t="shared" si="31"/>
        <v>0</v>
      </c>
      <c r="I49" s="36">
        <f t="shared" si="31"/>
        <v>0</v>
      </c>
    </row>
    <row r="50" spans="1:9" s="1" customFormat="1" ht="35.25" customHeight="1" x14ac:dyDescent="0.25">
      <c r="A50" s="41" t="s">
        <v>16</v>
      </c>
      <c r="B50" s="38">
        <f>SUM(C50:I50)</f>
        <v>0</v>
      </c>
      <c r="C50" s="38"/>
      <c r="D50" s="38"/>
      <c r="E50" s="38"/>
      <c r="F50" s="38"/>
      <c r="G50" s="38"/>
      <c r="H50" s="38"/>
      <c r="I50" s="38"/>
    </row>
    <row r="51" spans="1:9" s="1" customFormat="1" ht="48.75" customHeight="1" x14ac:dyDescent="0.25">
      <c r="A51" s="39" t="s">
        <v>21</v>
      </c>
      <c r="B51" s="38">
        <f>SUM(C51:I51)</f>
        <v>1000</v>
      </c>
      <c r="C51" s="38"/>
      <c r="D51" s="38"/>
      <c r="E51" s="38"/>
      <c r="F51" s="38"/>
      <c r="G51" s="38">
        <v>1000</v>
      </c>
      <c r="H51" s="38"/>
      <c r="I51" s="38"/>
    </row>
    <row r="52" spans="1:9" s="1" customFormat="1" ht="147.75" customHeight="1" x14ac:dyDescent="0.25">
      <c r="A52" s="46" t="s">
        <v>37</v>
      </c>
      <c r="B52" s="36">
        <f>B53+B54</f>
        <v>586.70000000000005</v>
      </c>
      <c r="C52" s="36">
        <f>C53+C54</f>
        <v>586.70000000000005</v>
      </c>
      <c r="D52" s="36">
        <f t="shared" ref="D52:I52" si="32">D53+D54</f>
        <v>0</v>
      </c>
      <c r="E52" s="36">
        <f t="shared" si="32"/>
        <v>0</v>
      </c>
      <c r="F52" s="36">
        <f t="shared" si="32"/>
        <v>0</v>
      </c>
      <c r="G52" s="36">
        <f t="shared" si="32"/>
        <v>0</v>
      </c>
      <c r="H52" s="36">
        <f t="shared" si="32"/>
        <v>0</v>
      </c>
      <c r="I52" s="36">
        <f t="shared" si="32"/>
        <v>0</v>
      </c>
    </row>
    <row r="53" spans="1:9" s="1" customFormat="1" ht="31.5" customHeight="1" x14ac:dyDescent="0.25">
      <c r="A53" s="41" t="s">
        <v>16</v>
      </c>
      <c r="B53" s="38">
        <f>SUM(C53:I53)</f>
        <v>586.70000000000005</v>
      </c>
      <c r="C53" s="38">
        <v>586.70000000000005</v>
      </c>
      <c r="D53" s="38"/>
      <c r="E53" s="38"/>
      <c r="F53" s="38"/>
      <c r="G53" s="38"/>
      <c r="H53" s="38"/>
      <c r="I53" s="38"/>
    </row>
    <row r="54" spans="1:9" s="1" customFormat="1" ht="47.25" customHeight="1" x14ac:dyDescent="0.25">
      <c r="A54" s="39" t="s">
        <v>21</v>
      </c>
      <c r="B54" s="38">
        <f>SUM(C54:I54)</f>
        <v>0</v>
      </c>
      <c r="C54" s="38"/>
      <c r="D54" s="38"/>
      <c r="E54" s="38"/>
      <c r="F54" s="38"/>
      <c r="G54" s="38"/>
      <c r="H54" s="38"/>
      <c r="I54" s="38"/>
    </row>
    <row r="55" spans="1:9" s="1" customFormat="1" ht="180.75" customHeight="1" x14ac:dyDescent="0.25">
      <c r="A55" s="46" t="s">
        <v>38</v>
      </c>
      <c r="B55" s="36">
        <f>B56+B57</f>
        <v>100</v>
      </c>
      <c r="C55" s="36">
        <f>C56+C57</f>
        <v>0</v>
      </c>
      <c r="D55" s="36">
        <f t="shared" ref="D55:I55" si="33">D56+D57</f>
        <v>0</v>
      </c>
      <c r="E55" s="36">
        <f t="shared" si="33"/>
        <v>0</v>
      </c>
      <c r="F55" s="36">
        <f t="shared" si="33"/>
        <v>0</v>
      </c>
      <c r="G55" s="36">
        <f t="shared" si="33"/>
        <v>100</v>
      </c>
      <c r="H55" s="36">
        <f t="shared" si="33"/>
        <v>0</v>
      </c>
      <c r="I55" s="36">
        <f t="shared" si="33"/>
        <v>0</v>
      </c>
    </row>
    <row r="56" spans="1:9" s="1" customFormat="1" ht="33.75" customHeight="1" x14ac:dyDescent="0.25">
      <c r="A56" s="39" t="s">
        <v>16</v>
      </c>
      <c r="B56" s="38">
        <f>SUM(C56:I56)</f>
        <v>0</v>
      </c>
      <c r="C56" s="38"/>
      <c r="D56" s="38"/>
      <c r="E56" s="38"/>
      <c r="F56" s="38"/>
      <c r="G56" s="38"/>
      <c r="H56" s="38"/>
      <c r="I56" s="38"/>
    </row>
    <row r="57" spans="1:9" s="1" customFormat="1" ht="48.75" customHeight="1" x14ac:dyDescent="0.25">
      <c r="A57" s="41" t="s">
        <v>21</v>
      </c>
      <c r="B57" s="38">
        <f>SUM(C57:I57)</f>
        <v>100</v>
      </c>
      <c r="C57" s="38"/>
      <c r="D57" s="38"/>
      <c r="E57" s="38"/>
      <c r="F57" s="38"/>
      <c r="G57" s="38">
        <v>100</v>
      </c>
      <c r="H57" s="38"/>
      <c r="I57" s="38"/>
    </row>
    <row r="58" spans="1:9" s="1" customFormat="1" ht="65.25" customHeight="1" x14ac:dyDescent="0.25">
      <c r="A58" s="46" t="s">
        <v>39</v>
      </c>
      <c r="B58" s="36">
        <f>B59+B60</f>
        <v>3258.8250000000003</v>
      </c>
      <c r="C58" s="36">
        <f>C59+C60</f>
        <v>0</v>
      </c>
      <c r="D58" s="36">
        <f t="shared" ref="D58:I58" si="34">D59+D60</f>
        <v>0</v>
      </c>
      <c r="E58" s="36">
        <f t="shared" si="34"/>
        <v>0</v>
      </c>
      <c r="F58" s="36">
        <f t="shared" si="34"/>
        <v>0</v>
      </c>
      <c r="G58" s="36">
        <f t="shared" si="34"/>
        <v>3258.8250000000003</v>
      </c>
      <c r="H58" s="36">
        <f t="shared" si="34"/>
        <v>0</v>
      </c>
      <c r="I58" s="36">
        <f t="shared" si="34"/>
        <v>0</v>
      </c>
    </row>
    <row r="59" spans="1:9" s="1" customFormat="1" ht="32.25" customHeight="1" x14ac:dyDescent="0.25">
      <c r="A59" s="41" t="s">
        <v>16</v>
      </c>
      <c r="B59" s="38">
        <f>SUM(C59:I59)</f>
        <v>425.4</v>
      </c>
      <c r="C59" s="38"/>
      <c r="D59" s="38"/>
      <c r="E59" s="38"/>
      <c r="F59" s="38"/>
      <c r="G59" s="38">
        <v>425.4</v>
      </c>
      <c r="H59" s="38"/>
      <c r="I59" s="38"/>
    </row>
    <row r="60" spans="1:9" s="1" customFormat="1" ht="44.25" customHeight="1" x14ac:dyDescent="0.25">
      <c r="A60" s="41" t="s">
        <v>21</v>
      </c>
      <c r="B60" s="38">
        <f>SUM(C60:I60)</f>
        <v>2833.4250000000002</v>
      </c>
      <c r="C60" s="38"/>
      <c r="D60" s="38"/>
      <c r="E60" s="38"/>
      <c r="F60" s="38"/>
      <c r="G60" s="38">
        <v>2833.4250000000002</v>
      </c>
      <c r="H60" s="38"/>
      <c r="I60" s="38"/>
    </row>
    <row r="61" spans="1:9" s="1" customFormat="1" ht="48.75" hidden="1" customHeight="1" x14ac:dyDescent="0.25">
      <c r="A61" s="42" t="s">
        <v>33</v>
      </c>
      <c r="B61" s="28">
        <f>B62+B63</f>
        <v>0</v>
      </c>
      <c r="C61" s="28">
        <f>C62+C63</f>
        <v>0</v>
      </c>
      <c r="D61" s="28">
        <f t="shared" ref="D61:F61" si="35">D62+D63</f>
        <v>0</v>
      </c>
      <c r="E61" s="28">
        <f t="shared" si="35"/>
        <v>0</v>
      </c>
      <c r="F61" s="28">
        <f t="shared" si="35"/>
        <v>0</v>
      </c>
      <c r="G61" s="28">
        <f>G62+G63</f>
        <v>0</v>
      </c>
      <c r="H61" s="28">
        <f>H62+H63</f>
        <v>0</v>
      </c>
      <c r="I61" s="28">
        <f>I62+I63</f>
        <v>0</v>
      </c>
    </row>
    <row r="62" spans="1:9" s="1" customFormat="1" ht="33.75" hidden="1" customHeight="1" x14ac:dyDescent="0.25">
      <c r="A62" s="43" t="s">
        <v>16</v>
      </c>
      <c r="B62" s="30">
        <f>SUM(C62:I62)</f>
        <v>0</v>
      </c>
      <c r="C62" s="30">
        <f>C65+C68</f>
        <v>0</v>
      </c>
      <c r="D62" s="30">
        <f t="shared" ref="D62:I62" si="36">D65+D68</f>
        <v>0</v>
      </c>
      <c r="E62" s="30">
        <f t="shared" si="36"/>
        <v>0</v>
      </c>
      <c r="F62" s="30">
        <f t="shared" si="36"/>
        <v>0</v>
      </c>
      <c r="G62" s="30">
        <f t="shared" si="36"/>
        <v>0</v>
      </c>
      <c r="H62" s="30">
        <f t="shared" si="36"/>
        <v>0</v>
      </c>
      <c r="I62" s="30">
        <f t="shared" si="36"/>
        <v>0</v>
      </c>
    </row>
    <row r="63" spans="1:9" s="1" customFormat="1" ht="48.75" hidden="1" customHeight="1" x14ac:dyDescent="0.25">
      <c r="A63" s="43" t="s">
        <v>21</v>
      </c>
      <c r="B63" s="30">
        <f>SUM(C63:I63)</f>
        <v>0</v>
      </c>
      <c r="C63" s="30">
        <f>C66+C69</f>
        <v>0</v>
      </c>
      <c r="D63" s="30">
        <f t="shared" ref="D63:I63" si="37">D66+D69</f>
        <v>0</v>
      </c>
      <c r="E63" s="30">
        <f t="shared" si="37"/>
        <v>0</v>
      </c>
      <c r="F63" s="30">
        <f t="shared" si="37"/>
        <v>0</v>
      </c>
      <c r="G63" s="30">
        <f t="shared" si="37"/>
        <v>0</v>
      </c>
      <c r="H63" s="30">
        <f t="shared" si="37"/>
        <v>0</v>
      </c>
      <c r="I63" s="30">
        <f t="shared" si="37"/>
        <v>0</v>
      </c>
    </row>
    <row r="64" spans="1:9" s="1" customFormat="1" ht="67.5" hidden="1" customHeight="1" x14ac:dyDescent="0.25">
      <c r="A64" s="44" t="s">
        <v>32</v>
      </c>
      <c r="B64" s="36">
        <f>B65+B66</f>
        <v>0</v>
      </c>
      <c r="C64" s="36">
        <f>C65+C66</f>
        <v>0</v>
      </c>
      <c r="D64" s="36">
        <f t="shared" ref="D64:I64" si="38">D65+D66</f>
        <v>0</v>
      </c>
      <c r="E64" s="36">
        <f t="shared" si="38"/>
        <v>0</v>
      </c>
      <c r="F64" s="36">
        <f t="shared" si="38"/>
        <v>0</v>
      </c>
      <c r="G64" s="36">
        <f t="shared" si="38"/>
        <v>0</v>
      </c>
      <c r="H64" s="36">
        <f t="shared" si="38"/>
        <v>0</v>
      </c>
      <c r="I64" s="36">
        <f t="shared" si="38"/>
        <v>0</v>
      </c>
    </row>
    <row r="65" spans="1:9" s="1" customFormat="1" ht="37.5" hidden="1" customHeight="1" x14ac:dyDescent="0.25">
      <c r="A65" s="41" t="s">
        <v>16</v>
      </c>
      <c r="B65" s="38">
        <f>SUM(C65:I65)</f>
        <v>0</v>
      </c>
      <c r="C65" s="38"/>
      <c r="D65" s="38"/>
      <c r="E65" s="38"/>
      <c r="F65" s="38"/>
      <c r="G65" s="38"/>
      <c r="H65" s="38"/>
      <c r="I65" s="38"/>
    </row>
    <row r="66" spans="1:9" s="1" customFormat="1" ht="48.75" hidden="1" customHeight="1" x14ac:dyDescent="0.25">
      <c r="A66" s="39" t="s">
        <v>21</v>
      </c>
      <c r="B66" s="38">
        <f>SUM(C66:I66)</f>
        <v>0</v>
      </c>
      <c r="C66" s="38"/>
      <c r="D66" s="38"/>
      <c r="E66" s="38"/>
      <c r="F66" s="38"/>
      <c r="G66" s="38"/>
      <c r="H66" s="38"/>
      <c r="I66" s="38"/>
    </row>
    <row r="67" spans="1:9" s="1" customFormat="1" ht="99" hidden="1" customHeight="1" x14ac:dyDescent="0.25">
      <c r="A67" s="44" t="s">
        <v>31</v>
      </c>
      <c r="B67" s="36">
        <f>B68+B69</f>
        <v>0</v>
      </c>
      <c r="C67" s="36">
        <f>C68+C69</f>
        <v>0</v>
      </c>
      <c r="D67" s="36">
        <f t="shared" ref="D67:I67" si="39">D68+D69</f>
        <v>0</v>
      </c>
      <c r="E67" s="36">
        <f t="shared" si="39"/>
        <v>0</v>
      </c>
      <c r="F67" s="36">
        <f t="shared" si="39"/>
        <v>0</v>
      </c>
      <c r="G67" s="36">
        <f t="shared" si="39"/>
        <v>0</v>
      </c>
      <c r="H67" s="36">
        <f t="shared" si="39"/>
        <v>0</v>
      </c>
      <c r="I67" s="36">
        <f t="shared" si="39"/>
        <v>0</v>
      </c>
    </row>
    <row r="68" spans="1:9" s="1" customFormat="1" ht="48.75" hidden="1" customHeight="1" x14ac:dyDescent="0.25">
      <c r="A68" s="41" t="s">
        <v>16</v>
      </c>
      <c r="B68" s="38">
        <f>SUM(C68:I68)</f>
        <v>0</v>
      </c>
      <c r="C68" s="38"/>
      <c r="D68" s="38"/>
      <c r="E68" s="38"/>
      <c r="F68" s="38"/>
      <c r="G68" s="38"/>
      <c r="H68" s="38"/>
      <c r="I68" s="38"/>
    </row>
    <row r="69" spans="1:9" s="1" customFormat="1" ht="47.25" hidden="1" customHeight="1" x14ac:dyDescent="0.25">
      <c r="A69" s="39" t="s">
        <v>21</v>
      </c>
      <c r="B69" s="38">
        <f>SUM(C69:I69)</f>
        <v>0</v>
      </c>
      <c r="C69" s="38"/>
      <c r="D69" s="38"/>
      <c r="E69" s="38"/>
      <c r="F69" s="38"/>
      <c r="G69" s="38"/>
      <c r="H69" s="38"/>
      <c r="I69" s="38"/>
    </row>
    <row r="70" spans="1:9" s="33" customFormat="1" ht="31.9" customHeight="1" x14ac:dyDescent="0.25">
      <c r="A70" s="47" t="s">
        <v>20</v>
      </c>
      <c r="B70" s="36">
        <f t="shared" ref="B70" si="40">SUM(C70:I70)</f>
        <v>6578.3</v>
      </c>
      <c r="C70" s="36" t="s">
        <v>10</v>
      </c>
      <c r="D70" s="36" t="s">
        <v>10</v>
      </c>
      <c r="E70" s="36" t="s">
        <v>10</v>
      </c>
      <c r="F70" s="36" t="s">
        <v>10</v>
      </c>
      <c r="G70" s="36" t="s">
        <v>10</v>
      </c>
      <c r="H70" s="36" t="s">
        <v>10</v>
      </c>
      <c r="I70" s="36">
        <v>6578.3</v>
      </c>
    </row>
    <row r="71" spans="1:9" s="50" customFormat="1" ht="31.9" customHeight="1" x14ac:dyDescent="0.25">
      <c r="A71" s="74"/>
      <c r="B71" s="74"/>
      <c r="C71" s="74"/>
      <c r="D71" s="74"/>
      <c r="E71" s="74"/>
      <c r="F71" s="48"/>
      <c r="G71" s="49"/>
      <c r="H71" s="49"/>
      <c r="I71" s="49"/>
    </row>
    <row r="72" spans="1:9" ht="13.5" customHeight="1" x14ac:dyDescent="0.25">
      <c r="A72" s="51"/>
      <c r="B72" s="51"/>
      <c r="C72" s="52"/>
      <c r="D72" s="52"/>
      <c r="E72" s="52"/>
      <c r="F72" s="52"/>
      <c r="G72" s="52"/>
      <c r="H72" s="51"/>
      <c r="I72" s="51"/>
    </row>
    <row r="73" spans="1:9" ht="19.5" customHeight="1" x14ac:dyDescent="0.35">
      <c r="A73" s="75"/>
      <c r="B73" s="76"/>
      <c r="C73" s="53"/>
      <c r="D73" s="53"/>
      <c r="E73" s="53"/>
      <c r="F73" s="53"/>
      <c r="G73" s="54"/>
      <c r="H73" s="18"/>
    </row>
    <row r="74" spans="1:9" s="58" customFormat="1" ht="26.25" customHeight="1" x14ac:dyDescent="0.4">
      <c r="A74" s="70" t="s">
        <v>40</v>
      </c>
      <c r="B74" s="71"/>
      <c r="C74" s="55"/>
      <c r="D74" s="55"/>
      <c r="E74" s="55"/>
      <c r="F74" s="55"/>
      <c r="G74" s="56"/>
      <c r="H74" s="56"/>
      <c r="I74" s="57"/>
    </row>
    <row r="75" spans="1:9" s="58" customFormat="1" ht="26.25" x14ac:dyDescent="0.4">
      <c r="A75" s="72" t="s">
        <v>41</v>
      </c>
      <c r="B75" s="73"/>
      <c r="C75" s="73"/>
      <c r="D75" s="55"/>
      <c r="F75" s="55"/>
      <c r="G75" s="59" t="s">
        <v>42</v>
      </c>
      <c r="H75" s="56"/>
      <c r="I75" s="60"/>
    </row>
    <row r="76" spans="1:9" ht="26.25" x14ac:dyDescent="0.4">
      <c r="A76" s="61"/>
      <c r="B76" s="61"/>
      <c r="C76" s="61"/>
      <c r="D76" s="62"/>
      <c r="E76" s="62"/>
      <c r="F76" s="62"/>
      <c r="G76" s="62"/>
      <c r="H76" s="62"/>
    </row>
    <row r="77" spans="1:9" ht="26.25" x14ac:dyDescent="0.4">
      <c r="A77" s="61"/>
      <c r="B77" s="61"/>
      <c r="C77" s="61"/>
      <c r="D77" s="62"/>
      <c r="E77" s="62"/>
      <c r="F77" s="62"/>
      <c r="G77" s="63"/>
      <c r="H77" s="63"/>
    </row>
    <row r="78" spans="1:9" ht="26.25" x14ac:dyDescent="0.4">
      <c r="A78" s="62"/>
      <c r="B78" s="62"/>
      <c r="C78" s="62"/>
      <c r="D78" s="64"/>
      <c r="E78" s="62"/>
      <c r="F78" s="62"/>
      <c r="G78" s="65"/>
      <c r="H78" s="62"/>
    </row>
    <row r="79" spans="1:9" ht="26.25" x14ac:dyDescent="0.4">
      <c r="A79" s="62"/>
      <c r="B79" s="62"/>
      <c r="C79" s="62"/>
      <c r="D79" s="62"/>
      <c r="E79" s="62"/>
      <c r="F79" s="62"/>
      <c r="G79" s="62"/>
      <c r="H79" s="62"/>
    </row>
    <row r="80" spans="1:9" ht="26.25" x14ac:dyDescent="0.4">
      <c r="A80" s="62"/>
      <c r="B80" s="62"/>
      <c r="C80" s="62"/>
      <c r="D80" s="62"/>
      <c r="E80" s="62"/>
      <c r="F80" s="62"/>
      <c r="G80" s="63"/>
      <c r="H80" s="63"/>
    </row>
    <row r="81" spans="1:8" ht="26.25" x14ac:dyDescent="0.4">
      <c r="A81" s="62"/>
      <c r="B81" s="62"/>
      <c r="C81" s="62"/>
      <c r="D81" s="64"/>
      <c r="E81" s="62"/>
      <c r="F81" s="62"/>
      <c r="G81" s="65"/>
      <c r="H81" s="62"/>
    </row>
  </sheetData>
  <mergeCells count="10">
    <mergeCell ref="A74:B74"/>
    <mergeCell ref="A75:C75"/>
    <mergeCell ref="A71:E71"/>
    <mergeCell ref="A73:B73"/>
    <mergeCell ref="A8:I12"/>
    <mergeCell ref="C13:G13"/>
    <mergeCell ref="C14:G14"/>
    <mergeCell ref="A16:A17"/>
    <mergeCell ref="B16:B17"/>
    <mergeCell ref="C16:I16"/>
  </mergeCells>
  <pageMargins left="1.1811023622047245" right="0.39370078740157483" top="0.55118110236220474" bottom="0.55118110236220474" header="0.31496062992125984" footer="0.31496062992125984"/>
  <pageSetup paperSize="9" scale="40" orientation="portrait" horizontalDpi="300" verticalDpi="300" r:id="rId1"/>
  <headerFooter differentFirst="1">
    <oddHeader>&amp;C&amp;16 2&amp;R&amp;16Продовження додатка 40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                       ТГ</vt:lpstr>
      <vt:lpstr>'                       ТГ'!Заголовки_для_печати</vt:lpstr>
      <vt:lpstr>'                       ТГ'!Область_печати</vt:lpstr>
    </vt:vector>
  </TitlesOfParts>
  <Company>MINFIN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Марценюк Сергій Климович</dc:creator>
  <cp:lastModifiedBy>User18</cp:lastModifiedBy>
  <cp:lastPrinted>2024-12-11T06:33:40Z</cp:lastPrinted>
  <dcterms:created xsi:type="dcterms:W3CDTF">2022-11-30T15:13:41Z</dcterms:created>
  <dcterms:modified xsi:type="dcterms:W3CDTF">2024-12-11T06:34:11Z</dcterms:modified>
</cp:coreProperties>
</file>