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РОЗПОРЯДЖЕННЯ\==ПОГОДЖЕННЯ дод. дотації==\2024\10\РОЗПОРЯДЖЕННЯ\РОЗПОРЯДЖЕННЯ\"/>
    </mc:Choice>
  </mc:AlternateContent>
  <bookViews>
    <workbookView xWindow="0" yWindow="0" windowWidth="14760" windowHeight="10485"/>
  </bookViews>
  <sheets>
    <sheet name="                       ТГ" sheetId="27" r:id="rId1"/>
  </sheets>
  <definedNames>
    <definedName name="_xlnm.Print_Area" localSheetId="0">'                       ТГ'!$A$1:$I$57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27" l="1"/>
  <c r="E23" i="27"/>
  <c r="F23" i="27"/>
  <c r="G23" i="27"/>
  <c r="H23" i="27"/>
  <c r="I23" i="27"/>
  <c r="D24" i="27"/>
  <c r="E24" i="27"/>
  <c r="F24" i="27"/>
  <c r="G24" i="27"/>
  <c r="H24" i="27"/>
  <c r="I24" i="27"/>
  <c r="C23" i="27"/>
  <c r="C24" i="27"/>
  <c r="C49" i="27" l="1"/>
  <c r="D49" i="27"/>
  <c r="E49" i="27"/>
  <c r="F49" i="27"/>
  <c r="G49" i="27"/>
  <c r="H49" i="27"/>
  <c r="D48" i="27"/>
  <c r="E48" i="27"/>
  <c r="F48" i="27"/>
  <c r="G48" i="27"/>
  <c r="H48" i="27"/>
  <c r="I48" i="27"/>
  <c r="C48" i="27"/>
  <c r="D47" i="27"/>
  <c r="E47" i="27"/>
  <c r="F47" i="27"/>
  <c r="G47" i="27"/>
  <c r="H47" i="27"/>
  <c r="I47" i="27"/>
  <c r="C47" i="27"/>
  <c r="D42" i="27"/>
  <c r="E42" i="27"/>
  <c r="F42" i="27"/>
  <c r="G42" i="27"/>
  <c r="H42" i="27"/>
  <c r="I42" i="27"/>
  <c r="C42" i="27"/>
  <c r="D41" i="27"/>
  <c r="E41" i="27"/>
  <c r="F41" i="27"/>
  <c r="G41" i="27"/>
  <c r="H41" i="27"/>
  <c r="I41" i="27"/>
  <c r="C41" i="27"/>
  <c r="E33" i="27"/>
  <c r="F33" i="27"/>
  <c r="G33" i="27"/>
  <c r="H33" i="27"/>
  <c r="I33" i="27"/>
  <c r="D33" i="27"/>
  <c r="C33" i="27"/>
  <c r="D32" i="27"/>
  <c r="E32" i="27"/>
  <c r="F32" i="27"/>
  <c r="G32" i="27"/>
  <c r="H32" i="27"/>
  <c r="I32" i="27"/>
  <c r="C32" i="27"/>
  <c r="B51" i="27" l="1"/>
  <c r="B50" i="27"/>
  <c r="B49" i="27" s="1"/>
  <c r="I49" i="27"/>
  <c r="C46" i="27"/>
  <c r="B48" i="27"/>
  <c r="I46" i="27"/>
  <c r="D46" i="27"/>
  <c r="H46" i="27"/>
  <c r="G46" i="27"/>
  <c r="F46" i="27"/>
  <c r="E46" i="27"/>
  <c r="B47" i="27" l="1"/>
  <c r="B46" i="27" s="1"/>
  <c r="B33" i="27" l="1"/>
  <c r="C21" i="27" l="1"/>
  <c r="H40" i="27" l="1"/>
  <c r="C26" i="27"/>
  <c r="C20" i="27" s="1"/>
  <c r="C40" i="27" l="1"/>
  <c r="D40" i="27"/>
  <c r="F40" i="27"/>
  <c r="E40" i="27"/>
  <c r="I40" i="27"/>
  <c r="B41" i="27"/>
  <c r="G40" i="27"/>
  <c r="B45" i="27"/>
  <c r="B42" i="27" s="1"/>
  <c r="B44" i="27"/>
  <c r="I43" i="27"/>
  <c r="H43" i="27"/>
  <c r="G43" i="27"/>
  <c r="F43" i="27"/>
  <c r="E43" i="27"/>
  <c r="D43" i="27"/>
  <c r="C43" i="27"/>
  <c r="B39" i="27"/>
  <c r="B38" i="27"/>
  <c r="I37" i="27"/>
  <c r="H37" i="27"/>
  <c r="G37" i="27"/>
  <c r="F37" i="27"/>
  <c r="E37" i="27"/>
  <c r="D37" i="27"/>
  <c r="C37" i="27"/>
  <c r="B36" i="27"/>
  <c r="B35" i="27"/>
  <c r="I34" i="27"/>
  <c r="H34" i="27"/>
  <c r="G34" i="27"/>
  <c r="F34" i="27"/>
  <c r="E34" i="27"/>
  <c r="D34" i="27"/>
  <c r="C34" i="27"/>
  <c r="F31" i="27"/>
  <c r="D20" i="27"/>
  <c r="E20" i="27"/>
  <c r="F20" i="27"/>
  <c r="G20" i="27"/>
  <c r="H20" i="27"/>
  <c r="I20" i="27"/>
  <c r="D21" i="27"/>
  <c r="E21" i="27"/>
  <c r="F21" i="27"/>
  <c r="G21" i="27"/>
  <c r="H21" i="27"/>
  <c r="I21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G19" i="27" l="1"/>
  <c r="B40" i="27"/>
  <c r="C31" i="27"/>
  <c r="D31" i="27"/>
  <c r="G31" i="27"/>
  <c r="E31" i="27"/>
  <c r="I31" i="27"/>
  <c r="B37" i="27"/>
  <c r="D19" i="27"/>
  <c r="B25" i="27"/>
  <c r="H19" i="27"/>
  <c r="E22" i="27"/>
  <c r="G22" i="27"/>
  <c r="D22" i="27"/>
  <c r="H22" i="27"/>
  <c r="F22" i="27"/>
  <c r="B32" i="27"/>
  <c r="B34" i="27"/>
  <c r="H31" i="27"/>
  <c r="F19" i="27"/>
  <c r="B43" i="27"/>
  <c r="I22" i="27"/>
  <c r="B24" i="27"/>
  <c r="B28" i="27"/>
  <c r="B23" i="27"/>
  <c r="C22" i="27"/>
  <c r="C19" i="27" l="1"/>
  <c r="B31" i="27"/>
  <c r="E19" i="27"/>
  <c r="B21" i="27"/>
  <c r="B20" i="27"/>
  <c r="B22" i="27"/>
  <c r="I19" i="27"/>
  <c r="B19" i="27" l="1"/>
  <c r="B52" i="27" l="1"/>
</calcChain>
</file>

<file path=xl/sharedStrings.xml><?xml version="1.0" encoding="utf-8"?>
<sst xmlns="http://schemas.openxmlformats.org/spreadsheetml/2006/main" count="65" uniqueCount="40">
  <si>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</si>
  <si>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</si>
  <si>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</si>
  <si>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</si>
  <si>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</si>
  <si>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</si>
  <si>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</si>
  <si>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</si>
  <si>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</si>
  <si>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</si>
  <si>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</si>
  <si>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</si>
  <si>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</si>
  <si>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</si>
  <si>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</si>
  <si>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</si>
  <si>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</si>
  <si>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</si>
  <si>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</si>
  <si>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бюджет Дніпрорудненської міської територіальної громади</t>
  </si>
  <si>
    <t>КПКВК 0211010 "Надання дошкільної освіти" (всього)</t>
  </si>
  <si>
    <t>КПКВК 0211021 "Надання загальної середньої освіти закладами загальної середньої освіти за рахунок коштів місцевого бюджету"  (всього)</t>
  </si>
  <si>
    <t>КПКВК 5010160 "Керівництво і управління у відповідній сфері у містах (місті Києві), селищах, селах, територіальних громадах" (всього)</t>
  </si>
  <si>
    <t>КПКВК 0213242 "Інші заходи у сфері соціального захисту і соціального забезпечення" (всього)</t>
  </si>
  <si>
    <t>КПКВК 0210150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</si>
  <si>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</si>
  <si>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Державне управління</t>
  </si>
  <si>
    <t>Освіта</t>
  </si>
  <si>
    <t>Соціальний захист та соціальне забезпечення</t>
  </si>
  <si>
    <t>Директор Департаменту фінансів</t>
  </si>
  <si>
    <t>обласної державної адміністрації</t>
  </si>
  <si>
    <t>Сергій МЕДВІДЬ</t>
  </si>
  <si>
    <t>0856000000</t>
  </si>
  <si>
    <t>КПКВК 3719150 "Інші дотації з місцевого бюджету" (всього)</t>
  </si>
  <si>
    <t>Міжбюджетні трансферти</t>
  </si>
  <si>
    <t xml:space="preserve">        адміністрації, начальника обласної військової</t>
  </si>
  <si>
    <t xml:space="preserve">        до розпорядження голови обласної державної </t>
  </si>
  <si>
    <t xml:space="preserve">        адміністрації</t>
  </si>
  <si>
    <t xml:space="preserve">        Додаток 12                                                                                                                                                                                                                   </t>
  </si>
  <si>
    <t xml:space="preserve">        10.12.2024  № 1092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</si>
</sst>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3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b/>
      <sz val="20"/>
      <name val="Times New Roman Cyr"/>
      <charset val="204"/>
    </font>
    <font>
      <sz val="20"/>
      <name val="Times New Roman Cyr"/>
      <charset val="204"/>
    </font>
    <font>
      <b/>
      <i/>
      <sz val="20"/>
      <name val="Times New Roman Cyr"/>
      <charset val="204"/>
    </font>
    <font>
      <b/>
      <i/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1"/>
      <name val="Times New Roman Cyr"/>
      <charset val="204"/>
    </font>
    <font>
      <b/>
      <sz val="21"/>
      <name val="Times New Roman"/>
      <family val="1"/>
      <charset val="204"/>
    </font>
    <font>
      <b/>
      <i/>
      <sz val="21"/>
      <name val="Times New Roman"/>
      <family val="1"/>
      <charset val="204"/>
    </font>
    <font>
      <sz val="21"/>
      <name val="Times New Roman"/>
      <family val="1"/>
      <charset val="204"/>
    </font>
    <font>
      <i/>
      <sz val="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3" fillId="0" borderId="0"/>
  </cellStyleXfs>
  <cellXfs count="7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9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0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5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9" fillId="2" borderId="0" xfId="0" applyNumberFormat="1" applyFont="1" applyFill="1" applyAlignment="1">
      <alignment vertical="top"/>
    </xf>
    <xf numFmtId="0" fontId="11" fillId="2" borderId="0" xfId="0" applyFont="1" applyFill="1" applyBorder="1" applyAlignment="1">
      <alignment horizontal="left" vertical="center" wrapText="1" indent="7"/>
    </xf>
    <xf numFmtId="3" fontId="12" fillId="2" borderId="0" xfId="0" applyNumberFormat="1" applyFont="1" applyFill="1" applyAlignment="1">
      <alignment vertical="top"/>
    </xf>
    <xf numFmtId="0" fontId="15" fillId="2" borderId="0" xfId="0" applyFont="1" applyFill="1" applyBorder="1" applyAlignment="1">
      <alignment horizontal="left" vertical="center" wrapText="1" indent="7"/>
    </xf>
    <xf numFmtId="0" fontId="15" fillId="2" borderId="0" xfId="0" applyFont="1" applyFill="1" applyBorder="1" applyAlignment="1">
      <alignment horizontal="left"/>
    </xf>
    <xf numFmtId="0" fontId="13" fillId="2" borderId="0" xfId="0" applyFont="1" applyFill="1"/>
    <xf numFmtId="3" fontId="12" fillId="2" borderId="0" xfId="0" applyNumberFormat="1" applyFont="1" applyFill="1" applyAlignment="1"/>
    <xf numFmtId="0" fontId="15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/>
    <xf numFmtId="0" fontId="13" fillId="2" borderId="0" xfId="0" applyFont="1" applyFill="1" applyBorder="1"/>
    <xf numFmtId="0" fontId="12" fillId="2" borderId="0" xfId="0" applyFont="1" applyFill="1"/>
    <xf numFmtId="0" fontId="12" fillId="2" borderId="0" xfId="0" applyFont="1" applyFill="1" applyAlignment="1"/>
    <xf numFmtId="0" fontId="12" fillId="2" borderId="0" xfId="0" applyFont="1" applyFill="1" applyBorder="1" applyAlignment="1">
      <alignment wrapText="1"/>
    </xf>
    <xf numFmtId="0" fontId="12" fillId="2" borderId="0" xfId="0" applyFont="1" applyFill="1" applyAlignment="1">
      <alignment horizontal="center"/>
    </xf>
    <xf numFmtId="0" fontId="15" fillId="2" borderId="3" xfId="0" quotePrefix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0" fontId="24" fillId="2" borderId="1" xfId="0" quotePrefix="1" applyFont="1" applyFill="1" applyBorder="1" applyAlignment="1">
      <alignment horizontal="left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164" fontId="29" fillId="2" borderId="1" xfId="0" applyNumberFormat="1" applyFont="1" applyFill="1" applyBorder="1" applyAlignment="1">
      <alignment horizontal="center" vertical="center" wrapText="1"/>
    </xf>
    <xf numFmtId="164" fontId="30" fillId="2" borderId="1" xfId="0" applyNumberFormat="1" applyFont="1" applyFill="1" applyBorder="1" applyAlignment="1">
      <alignment horizontal="center" vertical="center" wrapText="1"/>
    </xf>
    <xf numFmtId="164" fontId="31" fillId="2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Alignment="1"/>
    <xf numFmtId="0" fontId="12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10" fillId="2" borderId="0" xfId="0" applyFont="1" applyFill="1" applyAlignment="1"/>
    <xf numFmtId="0" fontId="15" fillId="2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="50" zoomScaleNormal="100" zoomScaleSheetLayoutView="50" workbookViewId="0">
      <selection activeCell="F5" sqref="F5"/>
    </sheetView>
  </sheetViews>
  <sheetFormatPr defaultRowHeight="15.75" x14ac:dyDescent="0.25"/>
  <cols>
    <col min="1" max="1" width="75.125" style="4" customWidth="1"/>
    <col min="2" max="2" width="19.875" style="4" customWidth="1"/>
    <col min="3" max="3" width="22.125" style="4" customWidth="1"/>
    <col min="4" max="4" width="24.5" style="4" customWidth="1"/>
    <col min="5" max="5" width="17.875" style="4" customWidth="1"/>
    <col min="6" max="6" width="22.125" style="4" customWidth="1"/>
    <col min="7" max="7" width="20.125" style="4" customWidth="1"/>
    <col min="8" max="8" width="17.75" style="4" customWidth="1"/>
    <col min="9" max="9" width="19.625" style="4" customWidth="1"/>
    <col min="10" max="10" width="8.875" style="4" customWidth="1"/>
    <col min="11" max="16384" width="9" style="4"/>
  </cols>
  <sheetData>
    <row r="1" spans="1:9" ht="30" customHeight="1" x14ac:dyDescent="0.4">
      <c r="A1" s="1"/>
      <c r="B1" s="1"/>
      <c r="C1" s="2"/>
      <c r="D1" s="2"/>
      <c r="E1" s="2"/>
      <c r="F1" s="35" t="s">
        <v>38</v>
      </c>
      <c r="G1" s="35"/>
      <c r="H1" s="35"/>
      <c r="I1" s="35"/>
    </row>
    <row r="2" spans="1:9" ht="63" customHeight="1" x14ac:dyDescent="0.4">
      <c r="A2" s="1"/>
      <c r="B2" s="1"/>
      <c r="C2" s="2"/>
      <c r="D2" s="2"/>
      <c r="E2" s="2"/>
      <c r="F2" s="35" t="s">
        <v>36</v>
      </c>
      <c r="G2" s="35"/>
      <c r="H2" s="35"/>
      <c r="I2" s="35"/>
    </row>
    <row r="3" spans="1:9" ht="25.5" customHeight="1" x14ac:dyDescent="0.4">
      <c r="A3" s="1"/>
      <c r="B3" s="1"/>
      <c r="C3" s="2"/>
      <c r="D3" s="2"/>
      <c r="E3" s="2"/>
      <c r="F3" s="35" t="s">
        <v>35</v>
      </c>
      <c r="G3" s="35"/>
      <c r="H3" s="36"/>
      <c r="I3" s="28"/>
    </row>
    <row r="4" spans="1:9" ht="30" customHeight="1" x14ac:dyDescent="0.4">
      <c r="A4" s="1"/>
      <c r="B4" s="1"/>
      <c r="C4" s="2"/>
      <c r="D4" s="2"/>
      <c r="E4" s="2"/>
      <c r="F4" s="35" t="s">
        <v>37</v>
      </c>
      <c r="G4" s="35"/>
      <c r="H4" s="37"/>
      <c r="I4" s="37"/>
    </row>
    <row r="5" spans="1:9" ht="36" customHeight="1" x14ac:dyDescent="0.4">
      <c r="A5" s="1"/>
      <c r="B5" s="1"/>
      <c r="C5" s="2"/>
      <c r="D5" s="2"/>
      <c r="E5" s="2"/>
      <c r="F5" s="35" t="s">
        <v>39</v>
      </c>
      <c r="G5" s="35"/>
      <c r="H5" s="35"/>
      <c r="I5" s="28"/>
    </row>
    <row r="6" spans="1:9" ht="25.5" customHeight="1" x14ac:dyDescent="0.3">
      <c r="A6" s="1"/>
      <c r="B6" s="1"/>
      <c r="C6" s="2"/>
      <c r="D6" s="2"/>
      <c r="E6" s="2"/>
      <c r="F6" s="2"/>
      <c r="G6" s="5"/>
      <c r="H6" s="5"/>
      <c r="I6" s="6"/>
    </row>
    <row r="7" spans="1:9" ht="25.5" customHeight="1" x14ac:dyDescent="0.4">
      <c r="A7" s="38"/>
      <c r="B7" s="38"/>
      <c r="C7" s="35"/>
      <c r="D7" s="7" t="s">
        <v>12</v>
      </c>
      <c r="E7" s="35"/>
      <c r="F7" s="35"/>
      <c r="G7" s="35"/>
      <c r="H7" s="35"/>
      <c r="I7" s="35"/>
    </row>
    <row r="8" spans="1:9" ht="21.6" customHeight="1" x14ac:dyDescent="0.25">
      <c r="A8" s="70" t="s">
        <v>25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25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9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</row>
    <row r="13" spans="1:9" s="8" customFormat="1" ht="27" customHeight="1" x14ac:dyDescent="0.35">
      <c r="A13" s="39" t="s">
        <v>32</v>
      </c>
      <c r="B13" s="40"/>
      <c r="C13" s="71" t="s">
        <v>19</v>
      </c>
      <c r="D13" s="71"/>
      <c r="E13" s="71"/>
      <c r="F13" s="71"/>
      <c r="G13" s="71"/>
      <c r="H13" s="40"/>
      <c r="I13" s="41"/>
    </row>
    <row r="14" spans="1:9" s="8" customFormat="1" ht="27" customHeight="1" x14ac:dyDescent="0.35">
      <c r="A14" s="9" t="s">
        <v>13</v>
      </c>
      <c r="B14" s="10"/>
      <c r="C14" s="72" t="s">
        <v>14</v>
      </c>
      <c r="D14" s="72"/>
      <c r="E14" s="72"/>
      <c r="F14" s="72"/>
      <c r="G14" s="72"/>
      <c r="H14" s="11"/>
      <c r="I14" s="12"/>
    </row>
    <row r="15" spans="1:9" ht="15.75" customHeight="1" x14ac:dyDescent="0.35">
      <c r="A15" s="1"/>
      <c r="B15" s="1"/>
      <c r="C15" s="2"/>
      <c r="D15" s="2"/>
      <c r="E15" s="2"/>
      <c r="F15" s="2"/>
      <c r="G15" s="2"/>
      <c r="H15" s="2"/>
      <c r="I15" s="3" t="s">
        <v>1</v>
      </c>
    </row>
    <row r="16" spans="1:9" ht="30.75" customHeight="1" x14ac:dyDescent="0.25">
      <c r="A16" s="73" t="s">
        <v>0</v>
      </c>
      <c r="B16" s="73" t="s">
        <v>15</v>
      </c>
      <c r="C16" s="74" t="s">
        <v>7</v>
      </c>
      <c r="D16" s="74"/>
      <c r="E16" s="74"/>
      <c r="F16" s="74"/>
      <c r="G16" s="74"/>
      <c r="H16" s="74"/>
      <c r="I16" s="74"/>
    </row>
    <row r="17" spans="1:9" ht="150.75" customHeight="1" x14ac:dyDescent="0.25">
      <c r="A17" s="73"/>
      <c r="B17" s="73"/>
      <c r="C17" s="42" t="s">
        <v>2</v>
      </c>
      <c r="D17" s="42" t="s">
        <v>4</v>
      </c>
      <c r="E17" s="42" t="s">
        <v>5</v>
      </c>
      <c r="F17" s="42" t="s">
        <v>3</v>
      </c>
      <c r="G17" s="42" t="s">
        <v>6</v>
      </c>
      <c r="H17" s="42" t="s">
        <v>9</v>
      </c>
      <c r="I17" s="42" t="s">
        <v>11</v>
      </c>
    </row>
    <row r="18" spans="1:9" ht="21" customHeight="1" x14ac:dyDescent="0.25">
      <c r="A18" s="43">
        <v>1</v>
      </c>
      <c r="B18" s="43">
        <v>2</v>
      </c>
      <c r="C18" s="44">
        <v>3</v>
      </c>
      <c r="D18" s="44">
        <v>4</v>
      </c>
      <c r="E18" s="44">
        <v>5</v>
      </c>
      <c r="F18" s="44">
        <v>6</v>
      </c>
      <c r="G18" s="44">
        <v>7</v>
      </c>
      <c r="H18" s="44">
        <v>8</v>
      </c>
      <c r="I18" s="44">
        <v>9</v>
      </c>
    </row>
    <row r="19" spans="1:9" ht="27.75" customHeight="1" x14ac:dyDescent="0.25">
      <c r="A19" s="45" t="s">
        <v>8</v>
      </c>
      <c r="B19" s="58">
        <f t="shared" ref="B19:I19" si="0">B20+B21</f>
        <v>28665.75</v>
      </c>
      <c r="C19" s="59">
        <f t="shared" si="0"/>
        <v>17343.995000000003</v>
      </c>
      <c r="D19" s="59">
        <f t="shared" si="0"/>
        <v>0</v>
      </c>
      <c r="E19" s="59">
        <f t="shared" si="0"/>
        <v>0</v>
      </c>
      <c r="F19" s="59">
        <f t="shared" si="0"/>
        <v>0</v>
      </c>
      <c r="G19" s="59">
        <f>G20+G21</f>
        <v>4500</v>
      </c>
      <c r="H19" s="59">
        <f t="shared" si="0"/>
        <v>0</v>
      </c>
      <c r="I19" s="59">
        <f t="shared" si="0"/>
        <v>6821.7550000000001</v>
      </c>
    </row>
    <row r="20" spans="1:9" s="13" customFormat="1" ht="29.25" customHeight="1" x14ac:dyDescent="0.25">
      <c r="A20" s="46" t="s">
        <v>16</v>
      </c>
      <c r="B20" s="60">
        <f>SUM(C20:I20)</f>
        <v>19171.100000000002</v>
      </c>
      <c r="C20" s="60">
        <f t="shared" ref="C20:H21" si="1">C23+C32+C41+C47</f>
        <v>16823.595000000001</v>
      </c>
      <c r="D20" s="60">
        <f t="shared" si="1"/>
        <v>0</v>
      </c>
      <c r="E20" s="60">
        <f t="shared" si="1"/>
        <v>0</v>
      </c>
      <c r="F20" s="60">
        <f t="shared" si="1"/>
        <v>0</v>
      </c>
      <c r="G20" s="60">
        <f t="shared" si="1"/>
        <v>0</v>
      </c>
      <c r="H20" s="60">
        <f t="shared" si="1"/>
        <v>0</v>
      </c>
      <c r="I20" s="60">
        <f>I23+I32+I41+I47+I52</f>
        <v>2347.5050000000001</v>
      </c>
    </row>
    <row r="21" spans="1:9" s="13" customFormat="1" ht="52.5" customHeight="1" x14ac:dyDescent="0.25">
      <c r="A21" s="46" t="s">
        <v>18</v>
      </c>
      <c r="B21" s="60">
        <f>SUM(C21:I21)</f>
        <v>9494.65</v>
      </c>
      <c r="C21" s="60">
        <f t="shared" si="1"/>
        <v>520.39999999999986</v>
      </c>
      <c r="D21" s="60">
        <f t="shared" si="1"/>
        <v>0</v>
      </c>
      <c r="E21" s="60">
        <f t="shared" si="1"/>
        <v>0</v>
      </c>
      <c r="F21" s="60">
        <f t="shared" si="1"/>
        <v>0</v>
      </c>
      <c r="G21" s="60">
        <f t="shared" si="1"/>
        <v>4500</v>
      </c>
      <c r="H21" s="60">
        <f t="shared" si="1"/>
        <v>0</v>
      </c>
      <c r="I21" s="60">
        <f>I24+I33+I42+I48</f>
        <v>4474.25</v>
      </c>
    </row>
    <row r="22" spans="1:9" s="14" customFormat="1" ht="48.75" customHeight="1" x14ac:dyDescent="0.25">
      <c r="A22" s="47" t="s">
        <v>26</v>
      </c>
      <c r="B22" s="59">
        <f>B23+B24</f>
        <v>6808.5320000000002</v>
      </c>
      <c r="C22" s="59">
        <f>C23+C24</f>
        <v>6808.5320000000002</v>
      </c>
      <c r="D22" s="59">
        <f t="shared" ref="D22" si="2">D23+D24</f>
        <v>0</v>
      </c>
      <c r="E22" s="59">
        <f t="shared" ref="E22" si="3">E23+E24</f>
        <v>0</v>
      </c>
      <c r="F22" s="59">
        <f t="shared" ref="F22" si="4">F23+F24</f>
        <v>0</v>
      </c>
      <c r="G22" s="59">
        <f>G23+G24</f>
        <v>0</v>
      </c>
      <c r="H22" s="59">
        <f t="shared" ref="H22" si="5">H23+H24</f>
        <v>0</v>
      </c>
      <c r="I22" s="59">
        <f>I23+I24</f>
        <v>0</v>
      </c>
    </row>
    <row r="23" spans="1:9" s="15" customFormat="1" ht="28.5" customHeight="1" x14ac:dyDescent="0.25">
      <c r="A23" s="48" t="s">
        <v>16</v>
      </c>
      <c r="B23" s="60">
        <f>SUM(C23:I23)</f>
        <v>6288.1320000000005</v>
      </c>
      <c r="C23" s="60">
        <f>C26+C29</f>
        <v>6288.1320000000005</v>
      </c>
      <c r="D23" s="60">
        <f t="shared" ref="D23:I23" si="6">D26+D29</f>
        <v>0</v>
      </c>
      <c r="E23" s="60">
        <f t="shared" si="6"/>
        <v>0</v>
      </c>
      <c r="F23" s="60">
        <f t="shared" si="6"/>
        <v>0</v>
      </c>
      <c r="G23" s="60">
        <f t="shared" si="6"/>
        <v>0</v>
      </c>
      <c r="H23" s="60">
        <f t="shared" si="6"/>
        <v>0</v>
      </c>
      <c r="I23" s="60">
        <f t="shared" si="6"/>
        <v>0</v>
      </c>
    </row>
    <row r="24" spans="1:9" s="15" customFormat="1" ht="46.5" customHeight="1" x14ac:dyDescent="0.25">
      <c r="A24" s="48" t="s">
        <v>18</v>
      </c>
      <c r="B24" s="60">
        <f>SUM(C24:I24)</f>
        <v>520.39999999999986</v>
      </c>
      <c r="C24" s="60">
        <f>C27+C30</f>
        <v>520.39999999999986</v>
      </c>
      <c r="D24" s="60">
        <f t="shared" ref="D24:I24" si="7">D27+D30</f>
        <v>0</v>
      </c>
      <c r="E24" s="60">
        <f t="shared" si="7"/>
        <v>0</v>
      </c>
      <c r="F24" s="60">
        <f t="shared" si="7"/>
        <v>0</v>
      </c>
      <c r="G24" s="60">
        <f t="shared" si="7"/>
        <v>0</v>
      </c>
      <c r="H24" s="60">
        <f t="shared" si="7"/>
        <v>0</v>
      </c>
      <c r="I24" s="60">
        <f t="shared" si="7"/>
        <v>0</v>
      </c>
    </row>
    <row r="25" spans="1:9" s="14" customFormat="1" ht="78" customHeight="1" x14ac:dyDescent="0.25">
      <c r="A25" s="49" t="s">
        <v>22</v>
      </c>
      <c r="B25" s="61">
        <f>B26+B27</f>
        <v>2253.2550000000001</v>
      </c>
      <c r="C25" s="61">
        <f>C26+C27</f>
        <v>2253.2550000000001</v>
      </c>
      <c r="D25" s="61">
        <f t="shared" ref="D25" si="8">D26+D27</f>
        <v>0</v>
      </c>
      <c r="E25" s="61">
        <f t="shared" ref="E25" si="9">E26+E27</f>
        <v>0</v>
      </c>
      <c r="F25" s="61">
        <f t="shared" ref="F25" si="10">F26+F27</f>
        <v>0</v>
      </c>
      <c r="G25" s="61">
        <f t="shared" ref="G25" si="11">G26+G27</f>
        <v>0</v>
      </c>
      <c r="H25" s="61">
        <f t="shared" ref="H25" si="12">H26+H27</f>
        <v>0</v>
      </c>
      <c r="I25" s="61">
        <f t="shared" ref="I25" si="13">I26+I27</f>
        <v>0</v>
      </c>
    </row>
    <row r="26" spans="1:9" s="15" customFormat="1" ht="24.75" customHeight="1" x14ac:dyDescent="0.25">
      <c r="A26" s="50" t="s">
        <v>16</v>
      </c>
      <c r="B26" s="62">
        <f>SUM(C26:I26)</f>
        <v>2253.2550000000001</v>
      </c>
      <c r="C26" s="62">
        <f>2526.015-272.76</f>
        <v>2253.2550000000001</v>
      </c>
      <c r="D26" s="62"/>
      <c r="E26" s="62"/>
      <c r="F26" s="62"/>
      <c r="G26" s="62"/>
      <c r="H26" s="62"/>
      <c r="I26" s="62"/>
    </row>
    <row r="27" spans="1:9" s="15" customFormat="1" ht="52.5" customHeight="1" x14ac:dyDescent="0.25">
      <c r="A27" s="51" t="s">
        <v>18</v>
      </c>
      <c r="B27" s="62">
        <f>SUM(C27:I27)</f>
        <v>0</v>
      </c>
      <c r="C27" s="62">
        <v>0</v>
      </c>
      <c r="D27" s="62"/>
      <c r="E27" s="62"/>
      <c r="F27" s="62"/>
      <c r="G27" s="62"/>
      <c r="H27" s="62"/>
      <c r="I27" s="62"/>
    </row>
    <row r="28" spans="1:9" s="14" customFormat="1" ht="133.5" customHeight="1" x14ac:dyDescent="0.25">
      <c r="A28" s="52" t="s">
        <v>24</v>
      </c>
      <c r="B28" s="61">
        <f>B29+B30</f>
        <v>4555.277</v>
      </c>
      <c r="C28" s="61">
        <f>C29+C30</f>
        <v>4555.277</v>
      </c>
      <c r="D28" s="61">
        <f t="shared" ref="D28" si="14">D29+D30</f>
        <v>0</v>
      </c>
      <c r="E28" s="61">
        <f t="shared" ref="E28" si="15">E29+E30</f>
        <v>0</v>
      </c>
      <c r="F28" s="61">
        <f t="shared" ref="F28" si="16">F29+F30</f>
        <v>0</v>
      </c>
      <c r="G28" s="61">
        <f t="shared" ref="G28" si="17">G29+G30</f>
        <v>0</v>
      </c>
      <c r="H28" s="61">
        <f t="shared" ref="H28" si="18">H29+H30</f>
        <v>0</v>
      </c>
      <c r="I28" s="61">
        <f t="shared" ref="I28" si="19">I29+I30</f>
        <v>0</v>
      </c>
    </row>
    <row r="29" spans="1:9" s="15" customFormat="1" ht="30.75" customHeight="1" x14ac:dyDescent="0.25">
      <c r="A29" s="53" t="s">
        <v>16</v>
      </c>
      <c r="B29" s="62">
        <f>SUM(C29:I29)</f>
        <v>4034.8770000000004</v>
      </c>
      <c r="C29" s="62">
        <v>4034.8770000000004</v>
      </c>
      <c r="D29" s="62"/>
      <c r="E29" s="62"/>
      <c r="F29" s="62"/>
      <c r="G29" s="62"/>
      <c r="H29" s="62"/>
      <c r="I29" s="62"/>
    </row>
    <row r="30" spans="1:9" s="15" customFormat="1" ht="54" customHeight="1" x14ac:dyDescent="0.25">
      <c r="A30" s="53" t="s">
        <v>18</v>
      </c>
      <c r="B30" s="62">
        <f>SUM(C30:I30)</f>
        <v>520.39999999999986</v>
      </c>
      <c r="C30" s="62">
        <v>520.39999999999986</v>
      </c>
      <c r="D30" s="62"/>
      <c r="E30" s="62"/>
      <c r="F30" s="62"/>
      <c r="G30" s="62"/>
      <c r="H30" s="62"/>
      <c r="I30" s="62"/>
    </row>
    <row r="31" spans="1:9" s="16" customFormat="1" ht="46.5" customHeight="1" x14ac:dyDescent="0.25">
      <c r="A31" s="54" t="s">
        <v>27</v>
      </c>
      <c r="B31" s="59">
        <f>B32+B33</f>
        <v>10535.463</v>
      </c>
      <c r="C31" s="59">
        <f>C32+C33</f>
        <v>10535.463</v>
      </c>
      <c r="D31" s="59">
        <f t="shared" ref="D31" si="20">D32+D33</f>
        <v>0</v>
      </c>
      <c r="E31" s="59">
        <f t="shared" ref="E31" si="21">E32+E33</f>
        <v>0</v>
      </c>
      <c r="F31" s="59">
        <f t="shared" ref="F31" si="22">F32+F33</f>
        <v>0</v>
      </c>
      <c r="G31" s="59">
        <f>G32+G33</f>
        <v>0</v>
      </c>
      <c r="H31" s="59">
        <f>H32+H33</f>
        <v>0</v>
      </c>
      <c r="I31" s="59">
        <f>I32+I33</f>
        <v>0</v>
      </c>
    </row>
    <row r="32" spans="1:9" s="17" customFormat="1" ht="25.5" customHeight="1" x14ac:dyDescent="0.25">
      <c r="A32" s="55" t="s">
        <v>16</v>
      </c>
      <c r="B32" s="60">
        <f>SUM(C32:I32)</f>
        <v>10535.463</v>
      </c>
      <c r="C32" s="60">
        <f>C35+C38</f>
        <v>10535.463</v>
      </c>
      <c r="D32" s="60">
        <f t="shared" ref="D32:I32" si="23">D35+D38</f>
        <v>0</v>
      </c>
      <c r="E32" s="60">
        <f t="shared" si="23"/>
        <v>0</v>
      </c>
      <c r="F32" s="60">
        <f t="shared" si="23"/>
        <v>0</v>
      </c>
      <c r="G32" s="60">
        <f t="shared" si="23"/>
        <v>0</v>
      </c>
      <c r="H32" s="60">
        <f t="shared" si="23"/>
        <v>0</v>
      </c>
      <c r="I32" s="60">
        <f t="shared" si="23"/>
        <v>0</v>
      </c>
    </row>
    <row r="33" spans="1:9" s="17" customFormat="1" ht="51" customHeight="1" x14ac:dyDescent="0.25">
      <c r="A33" s="55" t="s">
        <v>18</v>
      </c>
      <c r="B33" s="60">
        <f>SUM(C33:I33)</f>
        <v>0</v>
      </c>
      <c r="C33" s="60">
        <f>C36+C39</f>
        <v>0</v>
      </c>
      <c r="D33" s="60">
        <f>D36+D39</f>
        <v>0</v>
      </c>
      <c r="E33" s="60">
        <f t="shared" ref="E33:I33" si="24">E36+E39</f>
        <v>0</v>
      </c>
      <c r="F33" s="60">
        <f t="shared" si="24"/>
        <v>0</v>
      </c>
      <c r="G33" s="60">
        <f t="shared" si="24"/>
        <v>0</v>
      </c>
      <c r="H33" s="60">
        <f t="shared" si="24"/>
        <v>0</v>
      </c>
      <c r="I33" s="60">
        <f t="shared" si="24"/>
        <v>0</v>
      </c>
    </row>
    <row r="34" spans="1:9" s="14" customFormat="1" ht="55.5" customHeight="1" x14ac:dyDescent="0.25">
      <c r="A34" s="56" t="s">
        <v>20</v>
      </c>
      <c r="B34" s="61">
        <f>B35+B36</f>
        <v>6316.93</v>
      </c>
      <c r="C34" s="61">
        <f>C35+C36</f>
        <v>6316.93</v>
      </c>
      <c r="D34" s="61">
        <f t="shared" ref="D34" si="25">D35+D36</f>
        <v>0</v>
      </c>
      <c r="E34" s="61">
        <f t="shared" ref="E34" si="26">E35+E36</f>
        <v>0</v>
      </c>
      <c r="F34" s="61">
        <f t="shared" ref="F34" si="27">F35+F36</f>
        <v>0</v>
      </c>
      <c r="G34" s="61">
        <f t="shared" ref="G34" si="28">G35+G36</f>
        <v>0</v>
      </c>
      <c r="H34" s="61">
        <f t="shared" ref="H34" si="29">H35+H36</f>
        <v>0</v>
      </c>
      <c r="I34" s="61">
        <f t="shared" ref="I34" si="30">I35+I36</f>
        <v>0</v>
      </c>
    </row>
    <row r="35" spans="1:9" s="15" customFormat="1" ht="26.25" customHeight="1" x14ac:dyDescent="0.25">
      <c r="A35" s="53" t="s">
        <v>16</v>
      </c>
      <c r="B35" s="62">
        <f>SUM(C35:I35)</f>
        <v>6316.93</v>
      </c>
      <c r="C35" s="62">
        <v>6316.93</v>
      </c>
      <c r="D35" s="62"/>
      <c r="E35" s="62"/>
      <c r="F35" s="62"/>
      <c r="G35" s="62"/>
      <c r="H35" s="62"/>
      <c r="I35" s="62"/>
    </row>
    <row r="36" spans="1:9" s="15" customFormat="1" ht="47.25" customHeight="1" x14ac:dyDescent="0.25">
      <c r="A36" s="51" t="s">
        <v>18</v>
      </c>
      <c r="B36" s="62">
        <f>SUM(C36:I36)</f>
        <v>0</v>
      </c>
      <c r="C36" s="62"/>
      <c r="D36" s="62"/>
      <c r="E36" s="62"/>
      <c r="F36" s="62"/>
      <c r="G36" s="62"/>
      <c r="H36" s="62"/>
      <c r="I36" s="62"/>
    </row>
    <row r="37" spans="1:9" s="14" customFormat="1" ht="83.25" customHeight="1" x14ac:dyDescent="0.25">
      <c r="A37" s="57" t="s">
        <v>21</v>
      </c>
      <c r="B37" s="61">
        <f>B38+B39</f>
        <v>4218.5330000000004</v>
      </c>
      <c r="C37" s="61">
        <f>C38+C39</f>
        <v>4218.5330000000004</v>
      </c>
      <c r="D37" s="61">
        <f t="shared" ref="D37" si="31">D38+D39</f>
        <v>0</v>
      </c>
      <c r="E37" s="61">
        <f t="shared" ref="E37" si="32">E38+E39</f>
        <v>0</v>
      </c>
      <c r="F37" s="61">
        <f t="shared" ref="F37" si="33">F38+F39</f>
        <v>0</v>
      </c>
      <c r="G37" s="61">
        <f t="shared" ref="G37" si="34">G38+G39</f>
        <v>0</v>
      </c>
      <c r="H37" s="61">
        <f t="shared" ref="H37" si="35">H38+H39</f>
        <v>0</v>
      </c>
      <c r="I37" s="61">
        <f t="shared" ref="I37" si="36">I38+I39</f>
        <v>0</v>
      </c>
    </row>
    <row r="38" spans="1:9" s="15" customFormat="1" ht="31.5" customHeight="1" x14ac:dyDescent="0.25">
      <c r="A38" s="51" t="s">
        <v>16</v>
      </c>
      <c r="B38" s="62">
        <f>SUM(C38:I38)</f>
        <v>4218.5330000000004</v>
      </c>
      <c r="C38" s="62">
        <v>4218.5330000000004</v>
      </c>
      <c r="D38" s="62"/>
      <c r="E38" s="62"/>
      <c r="F38" s="62"/>
      <c r="G38" s="62"/>
      <c r="H38" s="62"/>
      <c r="I38" s="62"/>
    </row>
    <row r="39" spans="1:9" s="15" customFormat="1" ht="45.75" customHeight="1" x14ac:dyDescent="0.25">
      <c r="A39" s="53" t="s">
        <v>18</v>
      </c>
      <c r="B39" s="62">
        <f>SUM(C39:I39)</f>
        <v>0</v>
      </c>
      <c r="C39" s="62"/>
      <c r="D39" s="62"/>
      <c r="E39" s="62"/>
      <c r="F39" s="62"/>
      <c r="G39" s="62"/>
      <c r="H39" s="62"/>
      <c r="I39" s="62"/>
    </row>
    <row r="40" spans="1:9" s="14" customFormat="1" ht="63" customHeight="1" x14ac:dyDescent="0.25">
      <c r="A40" s="54" t="s">
        <v>28</v>
      </c>
      <c r="B40" s="59">
        <f>B41+B42</f>
        <v>4500</v>
      </c>
      <c r="C40" s="59">
        <f>C41+C42</f>
        <v>0</v>
      </c>
      <c r="D40" s="59">
        <f t="shared" ref="D40:F40" si="37">D41+D42</f>
        <v>0</v>
      </c>
      <c r="E40" s="59">
        <f t="shared" si="37"/>
        <v>0</v>
      </c>
      <c r="F40" s="59">
        <f t="shared" si="37"/>
        <v>0</v>
      </c>
      <c r="G40" s="59">
        <f>G41+G42</f>
        <v>4500</v>
      </c>
      <c r="H40" s="59">
        <f>H41+H42</f>
        <v>0</v>
      </c>
      <c r="I40" s="59">
        <f>I41+I42</f>
        <v>0</v>
      </c>
    </row>
    <row r="41" spans="1:9" s="14" customFormat="1" ht="30.75" customHeight="1" x14ac:dyDescent="0.25">
      <c r="A41" s="55" t="s">
        <v>16</v>
      </c>
      <c r="B41" s="60">
        <f>SUM(C41:I41)</f>
        <v>0</v>
      </c>
      <c r="C41" s="60">
        <f>C44</f>
        <v>0</v>
      </c>
      <c r="D41" s="60">
        <f t="shared" ref="D41:I41" si="38">D44</f>
        <v>0</v>
      </c>
      <c r="E41" s="60">
        <f t="shared" si="38"/>
        <v>0</v>
      </c>
      <c r="F41" s="60">
        <f t="shared" si="38"/>
        <v>0</v>
      </c>
      <c r="G41" s="60">
        <f t="shared" si="38"/>
        <v>0</v>
      </c>
      <c r="H41" s="60">
        <f t="shared" si="38"/>
        <v>0</v>
      </c>
      <c r="I41" s="60">
        <f t="shared" si="38"/>
        <v>0</v>
      </c>
    </row>
    <row r="42" spans="1:9" s="14" customFormat="1" ht="48.75" customHeight="1" x14ac:dyDescent="0.25">
      <c r="A42" s="55" t="s">
        <v>18</v>
      </c>
      <c r="B42" s="60">
        <f>B45</f>
        <v>4500</v>
      </c>
      <c r="C42" s="60">
        <f>C45</f>
        <v>0</v>
      </c>
      <c r="D42" s="60">
        <f t="shared" ref="D42:I42" si="39">D45</f>
        <v>0</v>
      </c>
      <c r="E42" s="60">
        <f t="shared" si="39"/>
        <v>0</v>
      </c>
      <c r="F42" s="60">
        <f t="shared" si="39"/>
        <v>0</v>
      </c>
      <c r="G42" s="60">
        <f t="shared" si="39"/>
        <v>4500</v>
      </c>
      <c r="H42" s="60">
        <f t="shared" si="39"/>
        <v>0</v>
      </c>
      <c r="I42" s="60">
        <f t="shared" si="39"/>
        <v>0</v>
      </c>
    </row>
    <row r="43" spans="1:9" s="14" customFormat="1" ht="62.25" customHeight="1" x14ac:dyDescent="0.25">
      <c r="A43" s="57" t="s">
        <v>23</v>
      </c>
      <c r="B43" s="61">
        <f>B44+B45</f>
        <v>4500</v>
      </c>
      <c r="C43" s="61">
        <f>C44+C45</f>
        <v>0</v>
      </c>
      <c r="D43" s="61">
        <f t="shared" ref="D43" si="40">D44+D45</f>
        <v>0</v>
      </c>
      <c r="E43" s="61">
        <f t="shared" ref="E43" si="41">E44+E45</f>
        <v>0</v>
      </c>
      <c r="F43" s="61">
        <f t="shared" ref="F43" si="42">F44+F45</f>
        <v>0</v>
      </c>
      <c r="G43" s="61">
        <f t="shared" ref="G43" si="43">G44+G45</f>
        <v>4500</v>
      </c>
      <c r="H43" s="61">
        <f t="shared" ref="H43" si="44">H44+H45</f>
        <v>0</v>
      </c>
      <c r="I43" s="61">
        <f t="shared" ref="I43" si="45">I44+I45</f>
        <v>0</v>
      </c>
    </row>
    <row r="44" spans="1:9" s="15" customFormat="1" ht="24.75" customHeight="1" x14ac:dyDescent="0.25">
      <c r="A44" s="53" t="s">
        <v>16</v>
      </c>
      <c r="B44" s="62">
        <f>SUM(C44:I44)</f>
        <v>0</v>
      </c>
      <c r="C44" s="62"/>
      <c r="D44" s="62"/>
      <c r="E44" s="62"/>
      <c r="F44" s="62"/>
      <c r="G44" s="62"/>
      <c r="H44" s="62"/>
      <c r="I44" s="62"/>
    </row>
    <row r="45" spans="1:9" s="15" customFormat="1" ht="54" customHeight="1" x14ac:dyDescent="0.25">
      <c r="A45" s="53" t="s">
        <v>18</v>
      </c>
      <c r="B45" s="62">
        <f>SUM(C45:I45)</f>
        <v>4500</v>
      </c>
      <c r="C45" s="62"/>
      <c r="D45" s="62"/>
      <c r="E45" s="62"/>
      <c r="F45" s="62"/>
      <c r="G45" s="62">
        <v>4500</v>
      </c>
      <c r="H45" s="62"/>
      <c r="I45" s="62"/>
    </row>
    <row r="46" spans="1:9" s="15" customFormat="1" ht="46.5" customHeight="1" x14ac:dyDescent="0.25">
      <c r="A46" s="54" t="s">
        <v>34</v>
      </c>
      <c r="B46" s="59">
        <f>B47+B48</f>
        <v>6821.7550000000001</v>
      </c>
      <c r="C46" s="59">
        <f>C47+C48</f>
        <v>0</v>
      </c>
      <c r="D46" s="59">
        <f t="shared" ref="D46:F46" si="46">D47+D48</f>
        <v>0</v>
      </c>
      <c r="E46" s="59">
        <f t="shared" si="46"/>
        <v>0</v>
      </c>
      <c r="F46" s="59">
        <f t="shared" si="46"/>
        <v>0</v>
      </c>
      <c r="G46" s="59">
        <f>G47+G48</f>
        <v>0</v>
      </c>
      <c r="H46" s="59">
        <f>H47+H48</f>
        <v>0</v>
      </c>
      <c r="I46" s="59">
        <f>I47+I48</f>
        <v>6821.7550000000001</v>
      </c>
    </row>
    <row r="47" spans="1:9" s="15" customFormat="1" ht="33" customHeight="1" x14ac:dyDescent="0.25">
      <c r="A47" s="55" t="s">
        <v>16</v>
      </c>
      <c r="B47" s="60">
        <f>SUM(C47:I47)</f>
        <v>2347.5050000000001</v>
      </c>
      <c r="C47" s="60">
        <f>C50</f>
        <v>0</v>
      </c>
      <c r="D47" s="60">
        <f t="shared" ref="D47:I47" si="47">D50</f>
        <v>0</v>
      </c>
      <c r="E47" s="60">
        <f t="shared" si="47"/>
        <v>0</v>
      </c>
      <c r="F47" s="60">
        <f t="shared" si="47"/>
        <v>0</v>
      </c>
      <c r="G47" s="60">
        <f t="shared" si="47"/>
        <v>0</v>
      </c>
      <c r="H47" s="60">
        <f t="shared" si="47"/>
        <v>0</v>
      </c>
      <c r="I47" s="60">
        <f t="shared" si="47"/>
        <v>2347.5050000000001</v>
      </c>
    </row>
    <row r="48" spans="1:9" s="15" customFormat="1" ht="51" customHeight="1" x14ac:dyDescent="0.25">
      <c r="A48" s="55" t="s">
        <v>18</v>
      </c>
      <c r="B48" s="60">
        <f>SUM(C48:I48)</f>
        <v>4474.25</v>
      </c>
      <c r="C48" s="60">
        <f>C51</f>
        <v>0</v>
      </c>
      <c r="D48" s="60">
        <f t="shared" ref="D48:I48" si="48">D51</f>
        <v>0</v>
      </c>
      <c r="E48" s="60">
        <f t="shared" si="48"/>
        <v>0</v>
      </c>
      <c r="F48" s="60">
        <f t="shared" si="48"/>
        <v>0</v>
      </c>
      <c r="G48" s="60">
        <f t="shared" si="48"/>
        <v>0</v>
      </c>
      <c r="H48" s="60">
        <f t="shared" si="48"/>
        <v>0</v>
      </c>
      <c r="I48" s="60">
        <f t="shared" si="48"/>
        <v>4474.25</v>
      </c>
    </row>
    <row r="49" spans="1:9" s="15" customFormat="1" ht="57" customHeight="1" x14ac:dyDescent="0.25">
      <c r="A49" s="57" t="s">
        <v>33</v>
      </c>
      <c r="B49" s="61">
        <f>B50+B51</f>
        <v>6821.7550000000001</v>
      </c>
      <c r="C49" s="61">
        <f t="shared" ref="C49:H49" si="49">C50+C51</f>
        <v>0</v>
      </c>
      <c r="D49" s="61">
        <f t="shared" si="49"/>
        <v>0</v>
      </c>
      <c r="E49" s="61">
        <f t="shared" si="49"/>
        <v>0</v>
      </c>
      <c r="F49" s="61">
        <f t="shared" si="49"/>
        <v>0</v>
      </c>
      <c r="G49" s="61">
        <f t="shared" si="49"/>
        <v>0</v>
      </c>
      <c r="H49" s="61">
        <f t="shared" si="49"/>
        <v>0</v>
      </c>
      <c r="I49" s="61">
        <f>I50+I51</f>
        <v>6821.7550000000001</v>
      </c>
    </row>
    <row r="50" spans="1:9" s="15" customFormat="1" ht="34.5" customHeight="1" x14ac:dyDescent="0.25">
      <c r="A50" s="53" t="s">
        <v>16</v>
      </c>
      <c r="B50" s="62">
        <f t="shared" ref="B50:B51" si="50">SUM(C50:I50)</f>
        <v>2347.5050000000001</v>
      </c>
      <c r="C50" s="62"/>
      <c r="D50" s="62"/>
      <c r="E50" s="62"/>
      <c r="F50" s="62"/>
      <c r="G50" s="62"/>
      <c r="H50" s="62"/>
      <c r="I50" s="62">
        <v>2347.5050000000001</v>
      </c>
    </row>
    <row r="51" spans="1:9" s="15" customFormat="1" ht="57" customHeight="1" x14ac:dyDescent="0.25">
      <c r="A51" s="53" t="s">
        <v>18</v>
      </c>
      <c r="B51" s="62">
        <f t="shared" si="50"/>
        <v>4474.25</v>
      </c>
      <c r="C51" s="62"/>
      <c r="D51" s="62"/>
      <c r="E51" s="62"/>
      <c r="F51" s="62"/>
      <c r="G51" s="62"/>
      <c r="H51" s="62"/>
      <c r="I51" s="62">
        <v>4474.25</v>
      </c>
    </row>
    <row r="52" spans="1:9" s="14" customFormat="1" ht="31.9" customHeight="1" x14ac:dyDescent="0.25">
      <c r="A52" s="42" t="s">
        <v>17</v>
      </c>
      <c r="B52" s="61">
        <f t="shared" ref="B52" si="51">SUM(C52:I52)</f>
        <v>0</v>
      </c>
      <c r="C52" s="61" t="s">
        <v>10</v>
      </c>
      <c r="D52" s="61" t="s">
        <v>10</v>
      </c>
      <c r="E52" s="61" t="s">
        <v>10</v>
      </c>
      <c r="F52" s="61" t="s">
        <v>10</v>
      </c>
      <c r="G52" s="61" t="s">
        <v>10</v>
      </c>
      <c r="H52" s="61" t="s">
        <v>10</v>
      </c>
      <c r="I52" s="61">
        <v>0</v>
      </c>
    </row>
    <row r="53" spans="1:9" s="20" customFormat="1" ht="32.25" customHeight="1" x14ac:dyDescent="0.25">
      <c r="A53" s="67"/>
      <c r="B53" s="67"/>
      <c r="C53" s="67"/>
      <c r="D53" s="67"/>
      <c r="E53" s="67"/>
      <c r="F53" s="18"/>
      <c r="G53" s="19"/>
      <c r="H53" s="19"/>
      <c r="I53" s="19"/>
    </row>
    <row r="54" spans="1:9" ht="16.5" customHeight="1" x14ac:dyDescent="0.25">
      <c r="A54" s="21"/>
      <c r="B54" s="21"/>
      <c r="C54" s="22"/>
      <c r="D54" s="22"/>
      <c r="E54" s="22"/>
      <c r="F54" s="22"/>
      <c r="G54" s="22"/>
      <c r="H54" s="21"/>
      <c r="I54" s="21"/>
    </row>
    <row r="55" spans="1:9" ht="19.5" customHeight="1" x14ac:dyDescent="0.35">
      <c r="A55" s="68"/>
      <c r="B55" s="69"/>
      <c r="C55" s="23"/>
      <c r="D55" s="23"/>
      <c r="E55" s="23"/>
      <c r="F55" s="23"/>
      <c r="G55" s="24"/>
      <c r="H55" s="8"/>
    </row>
    <row r="56" spans="1:9" s="28" customFormat="1" ht="26.25" customHeight="1" x14ac:dyDescent="0.4">
      <c r="A56" s="63" t="s">
        <v>29</v>
      </c>
      <c r="B56" s="64"/>
      <c r="C56" s="25"/>
      <c r="D56" s="25"/>
      <c r="E56" s="25"/>
      <c r="F56" s="25"/>
      <c r="G56" s="26"/>
      <c r="H56" s="26"/>
      <c r="I56" s="27"/>
    </row>
    <row r="57" spans="1:9" s="28" customFormat="1" ht="26.25" x14ac:dyDescent="0.4">
      <c r="A57" s="65" t="s">
        <v>30</v>
      </c>
      <c r="B57" s="66"/>
      <c r="C57" s="66"/>
      <c r="D57" s="25"/>
      <c r="F57" s="25"/>
      <c r="G57" s="29" t="s">
        <v>31</v>
      </c>
      <c r="H57" s="26"/>
      <c r="I57" s="30"/>
    </row>
    <row r="58" spans="1:9" s="14" customFormat="1" ht="26.25" x14ac:dyDescent="0.4">
      <c r="A58" s="31"/>
      <c r="B58" s="32"/>
      <c r="C58" s="33"/>
      <c r="D58" s="33"/>
      <c r="E58" s="33"/>
      <c r="F58" s="33"/>
      <c r="G58" s="34"/>
      <c r="H58" s="33"/>
      <c r="I58" s="35"/>
    </row>
  </sheetData>
  <mergeCells count="10">
    <mergeCell ref="A56:B56"/>
    <mergeCell ref="A57:C57"/>
    <mergeCell ref="A53:E53"/>
    <mergeCell ref="A55:B55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                     ТГ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2024-12-11T06:32:20Z</cp:lastPrinted>
  <dcterms:created xsi:type="dcterms:W3CDTF">2022-11-30T15:13:41Z</dcterms:created>
  <dcterms:modified xsi:type="dcterms:W3CDTF">2024-12-11T06:32:50Z</dcterms:modified>
</cp:coreProperties>
</file>