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<sst xmlns="http://schemas.openxmlformats.org/spreadsheetml/2006/main" count="95" uniqueCount="90">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</sst>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20\&#1085;&#1072;&#1076;&#1093;_0809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08.09.2020</v>
          </cell>
        </row>
        <row r="6">
          <cell r="G6" t="str">
            <v>Фактично надійшло на 08.09.2020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1427837915.24</v>
          </cell>
          <cell r="H10">
            <v>52458026.18000007</v>
          </cell>
          <cell r="I10">
            <v>34.16951228774344</v>
          </cell>
          <cell r="J10">
            <v>-101064873.81999993</v>
          </cell>
          <cell r="K10">
            <v>82.53300077698496</v>
          </cell>
          <cell r="L10">
            <v>-302182684.76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4030443937.45</v>
          </cell>
          <cell r="H11">
            <v>126449829.98000002</v>
          </cell>
          <cell r="I11">
            <v>28.363745046712207</v>
          </cell>
          <cell r="J11">
            <v>-319365170.02</v>
          </cell>
          <cell r="K11">
            <v>94.08242247108393</v>
          </cell>
          <cell r="L11">
            <v>-253506062.5500002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572794088.77</v>
          </cell>
          <cell r="H12">
            <v>29124496.169999957</v>
          </cell>
          <cell r="I12">
            <v>50.51460078465918</v>
          </cell>
          <cell r="J12">
            <v>-28531103.830000043</v>
          </cell>
          <cell r="K12">
            <v>103.32271788538728</v>
          </cell>
          <cell r="L12">
            <v>18420277.76999998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443629702.98</v>
          </cell>
          <cell r="H13">
            <v>14966514.920000017</v>
          </cell>
          <cell r="I13">
            <v>24.94710202857003</v>
          </cell>
          <cell r="J13">
            <v>-45026485.07999998</v>
          </cell>
          <cell r="K13">
            <v>86.2291748385498</v>
          </cell>
          <cell r="L13">
            <v>-70847797.01999998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68560608.33</v>
          </cell>
          <cell r="H14">
            <v>1792746.9799999967</v>
          </cell>
          <cell r="I14">
            <v>22.292857071799805</v>
          </cell>
          <cell r="J14">
            <v>-6249053.020000003</v>
          </cell>
          <cell r="K14">
            <v>88.27565080182576</v>
          </cell>
          <cell r="L14">
            <v>-9105891.670000002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24585389.08</v>
          </cell>
          <cell r="H15">
            <v>624185.9799999967</v>
          </cell>
          <cell r="I15">
            <v>14.940381464606675</v>
          </cell>
          <cell r="J15">
            <v>-3553659.0200000033</v>
          </cell>
          <cell r="K15">
            <v>94.65069050406998</v>
          </cell>
          <cell r="L15">
            <v>-1389475.9200000018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257723903.01</v>
          </cell>
          <cell r="H16">
            <v>10503784.789999992</v>
          </cell>
          <cell r="I16">
            <v>29.424795346551413</v>
          </cell>
          <cell r="J16">
            <v>-25193268.21000001</v>
          </cell>
          <cell r="K16">
            <v>101.77844998988886</v>
          </cell>
          <cell r="L16">
            <v>4503400.00999999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3732708.27</v>
          </cell>
          <cell r="H18">
            <v>87946.2200000002</v>
          </cell>
          <cell r="I18">
            <v>23.896156615539336</v>
          </cell>
          <cell r="J18">
            <v>-280088.7799999998</v>
          </cell>
          <cell r="K18">
            <v>92.12321412485362</v>
          </cell>
          <cell r="L18">
            <v>-319156.73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97869130.23</v>
          </cell>
          <cell r="H19">
            <v>2845161.700000003</v>
          </cell>
          <cell r="I19">
            <v>24.42753483516217</v>
          </cell>
          <cell r="J19">
            <v>-8802193.299999997</v>
          </cell>
          <cell r="K19">
            <v>98.4660927331257</v>
          </cell>
          <cell r="L19">
            <v>-1524607.7699999958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24016835.95</v>
          </cell>
          <cell r="H20">
            <v>666051.5199999996</v>
          </cell>
          <cell r="I20">
            <v>17.698837972497163</v>
          </cell>
          <cell r="J20">
            <v>-3097198.4800000004</v>
          </cell>
          <cell r="K20">
            <v>85.84324199224021</v>
          </cell>
          <cell r="L20">
            <v>-3960714.0500000007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40370969.74</v>
          </cell>
          <cell r="H21">
            <v>1072998.4299999997</v>
          </cell>
          <cell r="I21">
            <v>22.44316787555966</v>
          </cell>
          <cell r="J21">
            <v>-3707959.5700000003</v>
          </cell>
          <cell r="K21">
            <v>102.09516330408125</v>
          </cell>
          <cell r="L21">
            <v>828479.7400000021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2844772.92</v>
          </cell>
          <cell r="H22">
            <v>79766.31000000006</v>
          </cell>
          <cell r="I22">
            <v>25.46817049808431</v>
          </cell>
          <cell r="J22">
            <v>-233433.68999999994</v>
          </cell>
          <cell r="K22">
            <v>101.79243849027438</v>
          </cell>
          <cell r="L22">
            <v>50092.919999999925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121815.56</v>
          </cell>
          <cell r="H23">
            <v>493</v>
          </cell>
          <cell r="J23">
            <v>493</v>
          </cell>
          <cell r="K23">
            <v>27.8112713405978</v>
          </cell>
          <cell r="L23">
            <v>-316192.32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96341728.68</v>
          </cell>
          <cell r="H24">
            <v>2772136.9900000095</v>
          </cell>
          <cell r="I24">
            <v>20.563764920603532</v>
          </cell>
          <cell r="J24">
            <v>-10708551.00999999</v>
          </cell>
          <cell r="K24">
            <v>99.23490445716587</v>
          </cell>
          <cell r="L24">
            <v>-742789.3199999928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4976602.49</v>
          </cell>
          <cell r="H25">
            <v>106240.86000000034</v>
          </cell>
          <cell r="I25">
            <v>19.17635825421471</v>
          </cell>
          <cell r="J25">
            <v>-447779.13999999966</v>
          </cell>
          <cell r="K25">
            <v>91.15872024694868</v>
          </cell>
          <cell r="L25">
            <v>-482669.5099999998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43565078.78</v>
          </cell>
          <cell r="H26">
            <v>1159702.3999999985</v>
          </cell>
          <cell r="I26">
            <v>21.790279004056444</v>
          </cell>
          <cell r="J26">
            <v>-4162406.6000000015</v>
          </cell>
          <cell r="K26">
            <v>92.98603493792668</v>
          </cell>
          <cell r="L26">
            <v>-3286127.219999999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42274173.25</v>
          </cell>
          <cell r="H28">
            <v>1582228.1899999976</v>
          </cell>
          <cell r="I28">
            <v>26.400297769763498</v>
          </cell>
          <cell r="J28">
            <v>-4410992.810000002</v>
          </cell>
          <cell r="K28">
            <v>90.33699477954148</v>
          </cell>
          <cell r="L28">
            <v>-4521907.75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21330293.88</v>
          </cell>
          <cell r="H29">
            <v>489633.80999999866</v>
          </cell>
          <cell r="I29">
            <v>18.171831078959567</v>
          </cell>
          <cell r="J29">
            <v>-2204832.1900000013</v>
          </cell>
          <cell r="K29">
            <v>91.12327121286778</v>
          </cell>
          <cell r="L29">
            <v>-2077880.120000001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24710343.52</v>
          </cell>
          <cell r="H30">
            <v>806065.5999999978</v>
          </cell>
          <cell r="I30">
            <v>20.613348076900397</v>
          </cell>
          <cell r="J30">
            <v>-3104340.4000000022</v>
          </cell>
          <cell r="K30">
            <v>90.49590340518789</v>
          </cell>
          <cell r="L30">
            <v>-2595139.4800000004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4994422.18</v>
          </cell>
          <cell r="H31">
            <v>88391.77999999933</v>
          </cell>
          <cell r="I31">
            <v>11.428291789870453</v>
          </cell>
          <cell r="J31">
            <v>-685055.2200000007</v>
          </cell>
          <cell r="K31">
            <v>91.59526202393378</v>
          </cell>
          <cell r="L31">
            <v>-458285.8200000003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54784261.67</v>
          </cell>
          <cell r="H32">
            <v>2101206.920000002</v>
          </cell>
          <cell r="I32">
            <v>24.69485489117413</v>
          </cell>
          <cell r="J32">
            <v>-6407476.079999998</v>
          </cell>
          <cell r="K32">
            <v>87.5719867817188</v>
          </cell>
          <cell r="L32">
            <v>-7774855.329999998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193745.5</v>
          </cell>
          <cell r="H33">
            <v>10240</v>
          </cell>
          <cell r="I33">
            <v>89.04347826086956</v>
          </cell>
          <cell r="J33">
            <v>-1260</v>
          </cell>
          <cell r="K33">
            <v>265.04172366621066</v>
          </cell>
          <cell r="L33">
            <v>120645.5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5681675.68</v>
          </cell>
          <cell r="H34">
            <v>70482.29000000004</v>
          </cell>
          <cell r="I34">
            <v>9.231653536087812</v>
          </cell>
          <cell r="J34">
            <v>-693002.71</v>
          </cell>
          <cell r="K34">
            <v>101.0417152534572</v>
          </cell>
          <cell r="L34">
            <v>58576.6799999997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12595911.85</v>
          </cell>
          <cell r="H35">
            <v>613806.5199999996</v>
          </cell>
          <cell r="I35">
            <v>31.438676536947202</v>
          </cell>
          <cell r="J35">
            <v>-1338586.4800000004</v>
          </cell>
          <cell r="K35">
            <v>90.9943948765376</v>
          </cell>
          <cell r="L35">
            <v>-1246602.1500000004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34871312.38</v>
          </cell>
          <cell r="H36">
            <v>689107.5900000036</v>
          </cell>
          <cell r="I36">
            <v>14.030488642881341</v>
          </cell>
          <cell r="J36">
            <v>-4222393.409999996</v>
          </cell>
          <cell r="K36">
            <v>91.42272015273916</v>
          </cell>
          <cell r="L36">
            <v>-3271626.6199999973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18345881.95</v>
          </cell>
          <cell r="H37">
            <v>965467.4100000001</v>
          </cell>
          <cell r="I37">
            <v>38.414805975802835</v>
          </cell>
          <cell r="J37">
            <v>-1547801.5899999999</v>
          </cell>
          <cell r="K37">
            <v>99.29277365751068</v>
          </cell>
          <cell r="L37">
            <v>-130671.05000000075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12924892.57</v>
          </cell>
          <cell r="H38">
            <v>367616.0099999998</v>
          </cell>
          <cell r="I38">
            <v>13.355960818892548</v>
          </cell>
          <cell r="J38">
            <v>-2384832.99</v>
          </cell>
          <cell r="K38">
            <v>89.93712817124951</v>
          </cell>
          <cell r="L38">
            <v>-1446138.4299999997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12983903.2</v>
          </cell>
          <cell r="H39">
            <v>451783.73999999836</v>
          </cell>
          <cell r="I39">
            <v>21.828412261650737</v>
          </cell>
          <cell r="J39">
            <v>-1617921.2600000016</v>
          </cell>
          <cell r="K39">
            <v>101.51331492621973</v>
          </cell>
          <cell r="L39">
            <v>193558.19999999925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14914018.22</v>
          </cell>
          <cell r="H40">
            <v>578696.2700000014</v>
          </cell>
          <cell r="I40">
            <v>19.90751288991392</v>
          </cell>
          <cell r="J40">
            <v>-2328227.7299999986</v>
          </cell>
          <cell r="K40">
            <v>86.51654677694641</v>
          </cell>
          <cell r="L40">
            <v>-2324323.7799999993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25880666.73</v>
          </cell>
          <cell r="H41">
            <v>856213.7199999988</v>
          </cell>
          <cell r="I41">
            <v>29.21056721904978</v>
          </cell>
          <cell r="J41">
            <v>-2074964.2800000012</v>
          </cell>
          <cell r="K41">
            <v>96.75955705004759</v>
          </cell>
          <cell r="L41">
            <v>-866734.2699999996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42491460.82</v>
          </cell>
          <cell r="H42">
            <v>1091650.6300000027</v>
          </cell>
          <cell r="I42">
            <v>19.307994210700347</v>
          </cell>
          <cell r="J42">
            <v>-4562228.369999997</v>
          </cell>
          <cell r="K42">
            <v>88.92978559847438</v>
          </cell>
          <cell r="L42">
            <v>-5289449.18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18003197.2</v>
          </cell>
          <cell r="H43">
            <v>582738.5500000007</v>
          </cell>
          <cell r="I43">
            <v>24.519841370024437</v>
          </cell>
          <cell r="J43">
            <v>-1793861.4499999993</v>
          </cell>
          <cell r="K43">
            <v>81.30016153279585</v>
          </cell>
          <cell r="L43">
            <v>-4140912.8000000007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20064904.12</v>
          </cell>
          <cell r="H44">
            <v>467643.30000000075</v>
          </cell>
          <cell r="I44">
            <v>15.604218755161604</v>
          </cell>
          <cell r="J44">
            <v>-2529259.6999999993</v>
          </cell>
          <cell r="K44">
            <v>97.10702498757422</v>
          </cell>
          <cell r="L44">
            <v>-597765.879999999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6777328.17</v>
          </cell>
          <cell r="H45">
            <v>159754.47999999952</v>
          </cell>
          <cell r="I45">
            <v>16.028084228606694</v>
          </cell>
          <cell r="J45">
            <v>-836961.5200000005</v>
          </cell>
          <cell r="K45">
            <v>78.93591766743022</v>
          </cell>
          <cell r="L45">
            <v>-1808532.83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6732241.36</v>
          </cell>
          <cell r="H46">
            <v>333421.9000000004</v>
          </cell>
          <cell r="I46">
            <v>27.02135470695024</v>
          </cell>
          <cell r="J46">
            <v>-900498.0999999996</v>
          </cell>
          <cell r="K46">
            <v>88.92990931112438</v>
          </cell>
          <cell r="L46">
            <v>-838036.6399999997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9392630.1</v>
          </cell>
          <cell r="H47">
            <v>218263.94999999925</v>
          </cell>
          <cell r="I47">
            <v>10.098552332604891</v>
          </cell>
          <cell r="J47">
            <v>-1943075.0500000007</v>
          </cell>
          <cell r="K47">
            <v>83.23555170914317</v>
          </cell>
          <cell r="L47">
            <v>-1891766.9000000004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18472793.77</v>
          </cell>
          <cell r="H48">
            <v>900149.9400000013</v>
          </cell>
          <cell r="I48">
            <v>27.732034252599874</v>
          </cell>
          <cell r="J48">
            <v>-2345735.0599999987</v>
          </cell>
          <cell r="K48">
            <v>93.91468818124878</v>
          </cell>
          <cell r="L48">
            <v>-1196966.2300000004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7442464.91</v>
          </cell>
          <cell r="H49">
            <v>288073.4900000002</v>
          </cell>
          <cell r="I49">
            <v>26.651261911370177</v>
          </cell>
          <cell r="J49">
            <v>-792826.5099999998</v>
          </cell>
          <cell r="K49">
            <v>73.08973812292294</v>
          </cell>
          <cell r="L49">
            <v>-2740175.09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6567967.2</v>
          </cell>
          <cell r="H50">
            <v>182134.18000000063</v>
          </cell>
          <cell r="I50">
            <v>25.13547701522207</v>
          </cell>
          <cell r="J50">
            <v>-542475.8199999994</v>
          </cell>
          <cell r="K50">
            <v>101.57886010875549</v>
          </cell>
          <cell r="L50">
            <v>102087.20000000019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47648912.61</v>
          </cell>
          <cell r="H51">
            <v>1160134.460000001</v>
          </cell>
          <cell r="I51">
            <v>18.540910892481588</v>
          </cell>
          <cell r="J51">
            <v>-5097025.539999999</v>
          </cell>
          <cell r="K51">
            <v>102.19947865279781</v>
          </cell>
          <cell r="L51">
            <v>1025472.6099999994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58228010.4</v>
          </cell>
          <cell r="H52">
            <v>1345019.799999997</v>
          </cell>
          <cell r="I52">
            <v>16.881921172002244</v>
          </cell>
          <cell r="J52">
            <v>-6622200.200000003</v>
          </cell>
          <cell r="K52">
            <v>93.01111019972834</v>
          </cell>
          <cell r="L52">
            <v>-4375274.6000000015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22641412.63</v>
          </cell>
          <cell r="H53">
            <v>608350.9800000004</v>
          </cell>
          <cell r="I53">
            <v>15.484140585130831</v>
          </cell>
          <cell r="J53">
            <v>-3320514.0199999996</v>
          </cell>
          <cell r="K53">
            <v>89.26794103684158</v>
          </cell>
          <cell r="L53">
            <v>-2722018.370000001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47205095.9</v>
          </cell>
          <cell r="H54">
            <v>1917527.2699999958</v>
          </cell>
          <cell r="I54">
            <v>37.06204629839009</v>
          </cell>
          <cell r="J54">
            <v>-3256302.730000004</v>
          </cell>
          <cell r="K54">
            <v>95.16172198319003</v>
          </cell>
          <cell r="L54">
            <v>-2400034.1000000015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54199505.76</v>
          </cell>
          <cell r="H55">
            <v>1429071.6699999943</v>
          </cell>
          <cell r="I55">
            <v>18.656775242173353</v>
          </cell>
          <cell r="J55">
            <v>-6230728.330000006</v>
          </cell>
          <cell r="K55">
            <v>85.73185261579441</v>
          </cell>
          <cell r="L55">
            <v>-9020294.240000002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10268084.18</v>
          </cell>
          <cell r="H56">
            <v>263719.1400000006</v>
          </cell>
          <cell r="I56">
            <v>14.556060776664337</v>
          </cell>
          <cell r="J56">
            <v>-1548028.8599999994</v>
          </cell>
          <cell r="K56">
            <v>92.15295631942601</v>
          </cell>
          <cell r="L56">
            <v>-874351.8200000003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47543681.32</v>
          </cell>
          <cell r="H57">
            <v>1087834.6799999997</v>
          </cell>
          <cell r="I57">
            <v>14.190152416005791</v>
          </cell>
          <cell r="J57">
            <v>-6578289.32</v>
          </cell>
          <cell r="K57">
            <v>94.25110650240252</v>
          </cell>
          <cell r="L57">
            <v>-2899950.6799999997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15948213.34</v>
          </cell>
          <cell r="H58">
            <v>451993.6500000004</v>
          </cell>
          <cell r="I58">
            <v>17.06563111062952</v>
          </cell>
          <cell r="J58">
            <v>-2196567.3499999996</v>
          </cell>
          <cell r="K58">
            <v>93.43003345228495</v>
          </cell>
          <cell r="L58">
            <v>-1121472.6600000001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9185547.55</v>
          </cell>
          <cell r="H59">
            <v>519856.44000000134</v>
          </cell>
          <cell r="I59">
            <v>22.497322944778112</v>
          </cell>
          <cell r="J59">
            <v>-1790891.5599999987</v>
          </cell>
          <cell r="K59">
            <v>82.47949516758234</v>
          </cell>
          <cell r="L59">
            <v>-1951217.4499999993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9846728.5</v>
          </cell>
          <cell r="H60">
            <v>241585.76999999955</v>
          </cell>
          <cell r="I60">
            <v>52.45023230568814</v>
          </cell>
          <cell r="J60">
            <v>-219014.23000000045</v>
          </cell>
          <cell r="K60">
            <v>112.8464634946466</v>
          </cell>
          <cell r="L60">
            <v>1120953.5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8328448.47</v>
          </cell>
          <cell r="H61">
            <v>541121.96</v>
          </cell>
          <cell r="I61">
            <v>29.746685723709525</v>
          </cell>
          <cell r="J61">
            <v>-1277978.04</v>
          </cell>
          <cell r="K61">
            <v>87.9697537866785</v>
          </cell>
          <cell r="L61">
            <v>-1138951.5300000003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6378808.8</v>
          </cell>
          <cell r="H62">
            <v>347286.89999999944</v>
          </cell>
          <cell r="I62">
            <v>33.32753382301284</v>
          </cell>
          <cell r="J62">
            <v>-694755.1000000006</v>
          </cell>
          <cell r="K62">
            <v>97.25707909895071</v>
          </cell>
          <cell r="L62">
            <v>-179900.2000000002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10912887.12</v>
          </cell>
          <cell r="H63">
            <v>219162.61999999918</v>
          </cell>
          <cell r="I63">
            <v>15.317166959037703</v>
          </cell>
          <cell r="J63">
            <v>-1211667.3800000008</v>
          </cell>
          <cell r="K63">
            <v>98.23199589533094</v>
          </cell>
          <cell r="L63">
            <v>-196412.88000000082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7712595.07</v>
          </cell>
          <cell r="H64">
            <v>270876.95999999996</v>
          </cell>
          <cell r="I64">
            <v>28.292769950501718</v>
          </cell>
          <cell r="J64">
            <v>-686530.04</v>
          </cell>
          <cell r="K64">
            <v>93.48656743374202</v>
          </cell>
          <cell r="L64">
            <v>-537354.9299999997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27791368.11</v>
          </cell>
          <cell r="H65">
            <v>519479.12000000104</v>
          </cell>
          <cell r="I65">
            <v>12.895567767877427</v>
          </cell>
          <cell r="J65">
            <v>-3508874.879999999</v>
          </cell>
          <cell r="K65">
            <v>99.49172972302458</v>
          </cell>
          <cell r="L65">
            <v>-141976.8900000006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47114348.39</v>
          </cell>
          <cell r="H66">
            <v>1053866.8100000024</v>
          </cell>
          <cell r="I66">
            <v>17.31753628720643</v>
          </cell>
          <cell r="J66">
            <v>-5031680.189999998</v>
          </cell>
          <cell r="K66">
            <v>81.28617397345133</v>
          </cell>
          <cell r="L66">
            <v>-10846736.61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64229978.49</v>
          </cell>
          <cell r="H67">
            <v>1493405.710000001</v>
          </cell>
          <cell r="I67">
            <v>16.040834584225077</v>
          </cell>
          <cell r="J67">
            <v>-7816619.289999999</v>
          </cell>
          <cell r="K67">
            <v>92.36025626837751</v>
          </cell>
          <cell r="L67">
            <v>-5312897.509999998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10313207.95</v>
          </cell>
          <cell r="H68">
            <v>452326.0499999989</v>
          </cell>
          <cell r="I68">
            <v>22.541801844902544</v>
          </cell>
          <cell r="J68">
            <v>-1554283.9500000011</v>
          </cell>
          <cell r="K68">
            <v>87.87683644655154</v>
          </cell>
          <cell r="L68">
            <v>-1422772.0500000007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6959083.43</v>
          </cell>
          <cell r="H69">
            <v>303280.1699999999</v>
          </cell>
          <cell r="I69">
            <v>38.33762958599478</v>
          </cell>
          <cell r="J69">
            <v>-487796.8300000001</v>
          </cell>
          <cell r="K69">
            <v>91.57651482043967</v>
          </cell>
          <cell r="L69">
            <v>-640117.5700000003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4539228.06</v>
          </cell>
          <cell r="H70">
            <v>580239.8599999994</v>
          </cell>
          <cell r="I70">
            <v>79.79161819266928</v>
          </cell>
          <cell r="J70">
            <v>-146954.1400000006</v>
          </cell>
          <cell r="K70">
            <v>88.87079962667916</v>
          </cell>
          <cell r="L70">
            <v>-568442.9400000004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35641319.91</v>
          </cell>
          <cell r="H71">
            <v>1302892.009999998</v>
          </cell>
          <cell r="I71">
            <v>20.58879039443045</v>
          </cell>
          <cell r="J71">
            <v>-5025269.990000002</v>
          </cell>
          <cell r="K71">
            <v>83.83007180024362</v>
          </cell>
          <cell r="L71">
            <v>-6874831.090000004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15892304.56</v>
          </cell>
          <cell r="H72">
            <v>544950.7599999998</v>
          </cell>
          <cell r="I72">
            <v>27.519916372294777</v>
          </cell>
          <cell r="J72">
            <v>-1435254.2400000002</v>
          </cell>
          <cell r="K72">
            <v>87.88750924095228</v>
          </cell>
          <cell r="L72">
            <v>-2190247.4399999995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7025692.87</v>
          </cell>
          <cell r="H73">
            <v>248519.53000000026</v>
          </cell>
          <cell r="I73">
            <v>26.662896961634225</v>
          </cell>
          <cell r="J73">
            <v>-683560.4699999997</v>
          </cell>
          <cell r="K73">
            <v>93.87579779877953</v>
          </cell>
          <cell r="L73">
            <v>-458337.1299999999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6497133.87</v>
          </cell>
          <cell r="H74">
            <v>316810.9500000002</v>
          </cell>
          <cell r="I74">
            <v>38.25193607511032</v>
          </cell>
          <cell r="J74">
            <v>-511411.0499999998</v>
          </cell>
          <cell r="K74">
            <v>104.41255480059655</v>
          </cell>
          <cell r="L74">
            <v>274573.8700000001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6522424.5</v>
          </cell>
          <cell r="H75">
            <v>250966.33000000007</v>
          </cell>
          <cell r="I75">
            <v>23.68782339160754</v>
          </cell>
          <cell r="J75">
            <v>-808507.6699999999</v>
          </cell>
          <cell r="K75">
            <v>104.43632552807205</v>
          </cell>
          <cell r="L75">
            <v>277064.5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11317529.34</v>
          </cell>
          <cell r="H76">
            <v>842239.9199999999</v>
          </cell>
          <cell r="I76">
            <v>46.30768021174505</v>
          </cell>
          <cell r="J76">
            <v>-976551.0800000001</v>
          </cell>
          <cell r="K76">
            <v>90.3158179754945</v>
          </cell>
          <cell r="L76">
            <v>-1213530.6600000001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10102312.99</v>
          </cell>
          <cell r="H77">
            <v>215440.98000000045</v>
          </cell>
          <cell r="I77">
            <v>16.07412237735371</v>
          </cell>
          <cell r="J77">
            <v>-1124856.0199999996</v>
          </cell>
          <cell r="K77">
            <v>115.37108137908825</v>
          </cell>
          <cell r="L77">
            <v>1345947.9900000002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326634507.48</v>
          </cell>
          <cell r="H78">
            <v>8513279.640000045</v>
          </cell>
          <cell r="I78">
            <v>21.11156210012609</v>
          </cell>
          <cell r="J78">
            <v>-31811920.359999955</v>
          </cell>
          <cell r="K78">
            <v>91.9584930603166</v>
          </cell>
          <cell r="L78">
            <v>-28563252.51999998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28859905</v>
          </cell>
          <cell r="H79">
            <v>941624.870000001</v>
          </cell>
          <cell r="I79">
            <v>26.7862134863999</v>
          </cell>
          <cell r="J79">
            <v>-2573709.129999999</v>
          </cell>
          <cell r="K79">
            <v>98.16277189451134</v>
          </cell>
          <cell r="L79">
            <v>-540146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7433529.06</v>
          </cell>
          <cell r="H80">
            <v>329695.3599999994</v>
          </cell>
          <cell r="I80">
            <v>31.799443670693115</v>
          </cell>
          <cell r="J80">
            <v>-707100.6400000006</v>
          </cell>
          <cell r="K80">
            <v>90.55011841450998</v>
          </cell>
          <cell r="L80">
            <v>-775768.9400000004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113315988.65</v>
          </cell>
          <cell r="H81">
            <v>5354345.49000001</v>
          </cell>
          <cell r="I81">
            <v>40.68683123531816</v>
          </cell>
          <cell r="J81">
            <v>-7805552.50999999</v>
          </cell>
          <cell r="K81">
            <v>78.41898888089132</v>
          </cell>
          <cell r="L81">
            <v>-31184712.349999994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27198988.46</v>
          </cell>
          <cell r="H82">
            <v>872424.9200000018</v>
          </cell>
          <cell r="I82">
            <v>25.23632839844727</v>
          </cell>
          <cell r="J82">
            <v>-2584595.079999998</v>
          </cell>
          <cell r="K82">
            <v>95.57074762962556</v>
          </cell>
          <cell r="L82">
            <v>-1260544.539999999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8675363183.58</v>
          </cell>
          <cell r="H83">
            <v>293144183.4800002</v>
          </cell>
          <cell r="I83">
            <v>28.79145064011316</v>
          </cell>
          <cell r="J83">
            <v>-725019809.5200001</v>
          </cell>
          <cell r="K83">
            <v>91.71195875843706</v>
          </cell>
          <cell r="L83">
            <v>-783995553.3000002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08.09.2020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1730020600</v>
      </c>
      <c r="D10" s="32">
        <f>'[5]вспомогат'!D10</f>
        <v>153522900</v>
      </c>
      <c r="E10" s="32">
        <f>'[5]вспомогат'!G10</f>
        <v>1427837915.24</v>
      </c>
      <c r="F10" s="32">
        <f>'[5]вспомогат'!H10</f>
        <v>52458026.18000007</v>
      </c>
      <c r="G10" s="33">
        <f>'[5]вспомогат'!I10</f>
        <v>34.16951228774344</v>
      </c>
      <c r="H10" s="34">
        <f>'[5]вспомогат'!J10</f>
        <v>-101064873.81999993</v>
      </c>
      <c r="I10" s="35">
        <f>'[5]вспомогат'!K10</f>
        <v>82.53300077698496</v>
      </c>
      <c r="J10" s="36">
        <f>'[5]вспомогат'!L10</f>
        <v>-302182684.76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5701650000</v>
      </c>
      <c r="C12" s="32">
        <f>'[5]вспомогат'!C11</f>
        <v>4283950000</v>
      </c>
      <c r="D12" s="37">
        <f>'[5]вспомогат'!D11</f>
        <v>445815000</v>
      </c>
      <c r="E12" s="32">
        <f>'[5]вспомогат'!G11</f>
        <v>4030443937.45</v>
      </c>
      <c r="F12" s="37">
        <f>'[5]вспомогат'!H11</f>
        <v>126449829.98000002</v>
      </c>
      <c r="G12" s="38">
        <f>'[5]вспомогат'!I11</f>
        <v>28.363745046712207</v>
      </c>
      <c r="H12" s="34">
        <f>'[5]вспомогат'!J11</f>
        <v>-319365170.02</v>
      </c>
      <c r="I12" s="35">
        <f>'[5]вспомогат'!K11</f>
        <v>94.08242247108393</v>
      </c>
      <c r="J12" s="36">
        <f>'[5]вспомогат'!L11</f>
        <v>-253506062.5500002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554373811</v>
      </c>
      <c r="D13" s="37">
        <f>'[5]вспомогат'!D12</f>
        <v>57655600</v>
      </c>
      <c r="E13" s="32">
        <f>'[5]вспомогат'!G12</f>
        <v>572794088.77</v>
      </c>
      <c r="F13" s="37">
        <f>'[5]вспомогат'!H12</f>
        <v>29124496.169999957</v>
      </c>
      <c r="G13" s="38">
        <f>'[5]вспомогат'!I12</f>
        <v>50.51460078465918</v>
      </c>
      <c r="H13" s="34">
        <f>'[5]вспомогат'!J12</f>
        <v>-28531103.830000043</v>
      </c>
      <c r="I13" s="35">
        <f>'[5]вспомогат'!K12</f>
        <v>103.32271788538728</v>
      </c>
      <c r="J13" s="36">
        <f>'[5]вспомогат'!L12</f>
        <v>18420277.76999998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514477500</v>
      </c>
      <c r="D14" s="37">
        <f>'[5]вспомогат'!D13</f>
        <v>59993000</v>
      </c>
      <c r="E14" s="32">
        <f>'[5]вспомогат'!G13</f>
        <v>443629702.98</v>
      </c>
      <c r="F14" s="37">
        <f>'[5]вспомогат'!H13</f>
        <v>14966514.920000017</v>
      </c>
      <c r="G14" s="38">
        <f>'[5]вспомогат'!I13</f>
        <v>24.94710202857003</v>
      </c>
      <c r="H14" s="34">
        <f>'[5]вспомогат'!J13</f>
        <v>-45026485.07999998</v>
      </c>
      <c r="I14" s="35">
        <f>'[5]вспомогат'!K13</f>
        <v>86.2291748385498</v>
      </c>
      <c r="J14" s="36">
        <f>'[5]вспомогат'!L13</f>
        <v>-70847797.01999998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77666500</v>
      </c>
      <c r="D15" s="37">
        <f>'[5]вспомогат'!D14</f>
        <v>8041800</v>
      </c>
      <c r="E15" s="32">
        <f>'[5]вспомогат'!G14</f>
        <v>68560608.33</v>
      </c>
      <c r="F15" s="37">
        <f>'[5]вспомогат'!H14</f>
        <v>1792746.9799999967</v>
      </c>
      <c r="G15" s="38">
        <f>'[5]вспомогат'!I14</f>
        <v>22.292857071799805</v>
      </c>
      <c r="H15" s="34">
        <f>'[5]вспомогат'!J14</f>
        <v>-6249053.020000003</v>
      </c>
      <c r="I15" s="35">
        <f>'[5]вспомогат'!K14</f>
        <v>88.27565080182576</v>
      </c>
      <c r="J15" s="36">
        <f>'[5]вспомогат'!L14</f>
        <v>-9105891.670000002</v>
      </c>
    </row>
    <row r="16" spans="1:10" ht="18" customHeight="1">
      <c r="A16" s="39" t="s">
        <v>18</v>
      </c>
      <c r="B16" s="40">
        <f>SUM(B12:B15)</f>
        <v>7231155400</v>
      </c>
      <c r="C16" s="40">
        <f>SUM(C12:C15)</f>
        <v>5430467811</v>
      </c>
      <c r="D16" s="40">
        <f>SUM(D12:D15)</f>
        <v>571505400</v>
      </c>
      <c r="E16" s="40">
        <f>SUM(E12:E15)</f>
        <v>5115428337.529999</v>
      </c>
      <c r="F16" s="40">
        <f>SUM(F12:F15)</f>
        <v>172333588.04999998</v>
      </c>
      <c r="G16" s="41">
        <f>F16/D16*100</f>
        <v>30.15432365993392</v>
      </c>
      <c r="H16" s="40">
        <f>SUM(H12:H15)</f>
        <v>-399171811.95</v>
      </c>
      <c r="I16" s="42">
        <f>E16/C16*100</f>
        <v>94.19866787844954</v>
      </c>
      <c r="J16" s="40">
        <f>SUM(J12:J15)</f>
        <v>-315039473.4700002</v>
      </c>
    </row>
    <row r="17" spans="1:10" ht="20.25" customHeight="1">
      <c r="A17" s="31" t="s">
        <v>19</v>
      </c>
      <c r="B17" s="43">
        <f>'[5]вспомогат'!B15</f>
        <v>38828050</v>
      </c>
      <c r="C17" s="43">
        <f>'[5]вспомогат'!C15</f>
        <v>25974865</v>
      </c>
      <c r="D17" s="44">
        <f>'[5]вспомогат'!D15</f>
        <v>4177845</v>
      </c>
      <c r="E17" s="43">
        <f>'[5]вспомогат'!G15</f>
        <v>24585389.08</v>
      </c>
      <c r="F17" s="44">
        <f>'[5]вспомогат'!H15</f>
        <v>624185.9799999967</v>
      </c>
      <c r="G17" s="45">
        <f>'[5]вспомогат'!I15</f>
        <v>14.940381464606675</v>
      </c>
      <c r="H17" s="46">
        <f>'[5]вспомогат'!J15</f>
        <v>-3553659.0200000033</v>
      </c>
      <c r="I17" s="47">
        <f>'[5]вспомогат'!K15</f>
        <v>94.65069050406998</v>
      </c>
      <c r="J17" s="48">
        <f>'[5]вспомогат'!L15</f>
        <v>-1389475.9200000018</v>
      </c>
    </row>
    <row r="18" spans="1:10" ht="12.75">
      <c r="A18" s="31" t="s">
        <v>20</v>
      </c>
      <c r="B18" s="32">
        <f>'[5]вспомогат'!B16</f>
        <v>353435831</v>
      </c>
      <c r="C18" s="32">
        <f>'[5]вспомогат'!C16</f>
        <v>253220503</v>
      </c>
      <c r="D18" s="37">
        <f>'[5]вспомогат'!D16</f>
        <v>35697053</v>
      </c>
      <c r="E18" s="32">
        <f>'[5]вспомогат'!G16</f>
        <v>257723903.01</v>
      </c>
      <c r="F18" s="37">
        <f>'[5]вспомогат'!H16</f>
        <v>10503784.789999992</v>
      </c>
      <c r="G18" s="38">
        <f>'[5]вспомогат'!I16</f>
        <v>29.424795346551413</v>
      </c>
      <c r="H18" s="34">
        <f>'[5]вспомогат'!J16</f>
        <v>-25193268.21000001</v>
      </c>
      <c r="I18" s="35">
        <f>'[5]вспомогат'!K16</f>
        <v>101.77844998988886</v>
      </c>
      <c r="J18" s="36">
        <f>'[5]вспомогат'!L16</f>
        <v>4503400.00999999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4051865</v>
      </c>
      <c r="D20" s="37">
        <f>'[5]вспомогат'!D18</f>
        <v>368035</v>
      </c>
      <c r="E20" s="32">
        <f>'[5]вспомогат'!G18</f>
        <v>3732708.27</v>
      </c>
      <c r="F20" s="37">
        <f>'[5]вспомогат'!H18</f>
        <v>87946.2200000002</v>
      </c>
      <c r="G20" s="38">
        <f>'[5]вспомогат'!I18</f>
        <v>23.896156615539336</v>
      </c>
      <c r="H20" s="34">
        <f>'[5]вспомогат'!J18</f>
        <v>-280088.7799999998</v>
      </c>
      <c r="I20" s="35">
        <f>'[5]вспомогат'!K18</f>
        <v>92.12321412485362</v>
      </c>
      <c r="J20" s="36">
        <f>'[5]вспомогат'!L18</f>
        <v>-319156.73</v>
      </c>
    </row>
    <row r="21" spans="1:10" ht="12.75">
      <c r="A21" s="31" t="s">
        <v>23</v>
      </c>
      <c r="B21" s="32">
        <f>'[5]вспомогат'!B19</f>
        <v>137852760</v>
      </c>
      <c r="C21" s="32">
        <f>'[5]вспомогат'!C19</f>
        <v>99393738</v>
      </c>
      <c r="D21" s="37">
        <f>'[5]вспомогат'!D19</f>
        <v>11647355</v>
      </c>
      <c r="E21" s="32">
        <f>'[5]вспомогат'!G19</f>
        <v>97869130.23</v>
      </c>
      <c r="F21" s="37">
        <f>'[5]вспомогат'!H19</f>
        <v>2845161.700000003</v>
      </c>
      <c r="G21" s="38">
        <f>'[5]вспомогат'!I19</f>
        <v>24.42753483516217</v>
      </c>
      <c r="H21" s="34">
        <f>'[5]вспомогат'!J19</f>
        <v>-8802193.299999997</v>
      </c>
      <c r="I21" s="35">
        <f>'[5]вспомогат'!K19</f>
        <v>98.4660927331257</v>
      </c>
      <c r="J21" s="36">
        <f>'[5]вспомогат'!L19</f>
        <v>-1524607.7699999958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27977550</v>
      </c>
      <c r="D22" s="37">
        <f>'[5]вспомогат'!D20</f>
        <v>3763250</v>
      </c>
      <c r="E22" s="32">
        <f>'[5]вспомогат'!G20</f>
        <v>24016835.95</v>
      </c>
      <c r="F22" s="37">
        <f>'[5]вспомогат'!H20</f>
        <v>666051.5199999996</v>
      </c>
      <c r="G22" s="38">
        <f>'[5]вспомогат'!I20</f>
        <v>17.698837972497163</v>
      </c>
      <c r="H22" s="34">
        <f>'[5]вспомогат'!J20</f>
        <v>-3097198.4800000004</v>
      </c>
      <c r="I22" s="35">
        <f>'[5]вспомогат'!K20</f>
        <v>85.84324199224021</v>
      </c>
      <c r="J22" s="36">
        <f>'[5]вспомогат'!L20</f>
        <v>-3960714.0500000007</v>
      </c>
    </row>
    <row r="23" spans="1:10" ht="12.75">
      <c r="A23" s="31" t="s">
        <v>25</v>
      </c>
      <c r="B23" s="32">
        <f>'[5]вспомогат'!B21</f>
        <v>53025911</v>
      </c>
      <c r="C23" s="32">
        <f>'[5]вспомогат'!C21</f>
        <v>39542490</v>
      </c>
      <c r="D23" s="37">
        <f>'[5]вспомогат'!D21</f>
        <v>4780958</v>
      </c>
      <c r="E23" s="32">
        <f>'[5]вспомогат'!G21</f>
        <v>40370969.74</v>
      </c>
      <c r="F23" s="37">
        <f>'[5]вспомогат'!H21</f>
        <v>1072998.4299999997</v>
      </c>
      <c r="G23" s="38">
        <f>'[5]вспомогат'!I21</f>
        <v>22.44316787555966</v>
      </c>
      <c r="H23" s="34">
        <f>'[5]вспомогат'!J21</f>
        <v>-3707959.5700000003</v>
      </c>
      <c r="I23" s="35">
        <f>'[5]вспомогат'!K21</f>
        <v>102.09516330408125</v>
      </c>
      <c r="J23" s="36">
        <f>'[5]вспомогат'!L21</f>
        <v>828479.7400000021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2794680</v>
      </c>
      <c r="D24" s="37">
        <f>'[5]вспомогат'!D22</f>
        <v>313200</v>
      </c>
      <c r="E24" s="32">
        <f>'[5]вспомогат'!G22</f>
        <v>2844772.92</v>
      </c>
      <c r="F24" s="37">
        <f>'[5]вспомогат'!H22</f>
        <v>79766.31000000006</v>
      </c>
      <c r="G24" s="38">
        <f>'[5]вспомогат'!I22</f>
        <v>25.46817049808431</v>
      </c>
      <c r="H24" s="34">
        <f>'[5]вспомогат'!J22</f>
        <v>-233433.68999999994</v>
      </c>
      <c r="I24" s="35">
        <f>'[5]вспомогат'!K22</f>
        <v>101.79243849027438</v>
      </c>
      <c r="J24" s="36">
        <f>'[5]вспомогат'!L22</f>
        <v>50092.919999999925</v>
      </c>
    </row>
    <row r="25" spans="1:10" ht="12.75">
      <c r="A25" s="49" t="s">
        <v>27</v>
      </c>
      <c r="B25" s="32">
        <f>'[5]вспомогат'!B23</f>
        <v>438007.88</v>
      </c>
      <c r="C25" s="32">
        <f>'[5]вспомогат'!C23</f>
        <v>438007.88</v>
      </c>
      <c r="D25" s="37">
        <f>'[5]вспомогат'!D23</f>
        <v>0</v>
      </c>
      <c r="E25" s="32">
        <f>'[5]вспомогат'!G23</f>
        <v>121815.56</v>
      </c>
      <c r="F25" s="37">
        <f>'[5]вспомогат'!H23</f>
        <v>493</v>
      </c>
      <c r="G25" s="38">
        <f>'[5]вспомогат'!I23</f>
        <v>0</v>
      </c>
      <c r="H25" s="34">
        <f>'[5]вспомогат'!J23</f>
        <v>493</v>
      </c>
      <c r="I25" s="35">
        <f>'[5]вспомогат'!K23</f>
        <v>27.8112713405978</v>
      </c>
      <c r="J25" s="36">
        <f>'[5]вспомогат'!L23</f>
        <v>-316192.32</v>
      </c>
    </row>
    <row r="26" spans="1:10" ht="12.75">
      <c r="A26" s="31" t="s">
        <v>28</v>
      </c>
      <c r="B26" s="32">
        <f>'[5]вспомогат'!B24</f>
        <v>128887150</v>
      </c>
      <c r="C26" s="32">
        <f>'[5]вспомогат'!C24</f>
        <v>97084518</v>
      </c>
      <c r="D26" s="37">
        <f>'[5]вспомогат'!D24</f>
        <v>13480688</v>
      </c>
      <c r="E26" s="32">
        <f>'[5]вспомогат'!G24</f>
        <v>96341728.68</v>
      </c>
      <c r="F26" s="37">
        <f>'[5]вспомогат'!H24</f>
        <v>2772136.9900000095</v>
      </c>
      <c r="G26" s="38">
        <f>'[5]вспомогат'!I24</f>
        <v>20.563764920603532</v>
      </c>
      <c r="H26" s="34">
        <f>'[5]вспомогат'!J24</f>
        <v>-10708551.00999999</v>
      </c>
      <c r="I26" s="35">
        <f>'[5]вспомогат'!K24</f>
        <v>99.23490445716587</v>
      </c>
      <c r="J26" s="36">
        <f>'[5]вспомогат'!L24</f>
        <v>-742789.3199999928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5459272</v>
      </c>
      <c r="D27" s="37">
        <f>'[5]вспомогат'!D25</f>
        <v>554020</v>
      </c>
      <c r="E27" s="32">
        <f>'[5]вспомогат'!G25</f>
        <v>4976602.49</v>
      </c>
      <c r="F27" s="37">
        <f>'[5]вспомогат'!H25</f>
        <v>106240.86000000034</v>
      </c>
      <c r="G27" s="38">
        <f>'[5]вспомогат'!I25</f>
        <v>19.17635825421471</v>
      </c>
      <c r="H27" s="34">
        <f>'[5]вспомогат'!J25</f>
        <v>-447779.13999999966</v>
      </c>
      <c r="I27" s="35">
        <f>'[5]вспомогат'!K25</f>
        <v>91.15872024694868</v>
      </c>
      <c r="J27" s="36">
        <f>'[5]вспомогат'!L25</f>
        <v>-482669.5099999998</v>
      </c>
    </row>
    <row r="28" spans="1:10" ht="12.75">
      <c r="A28" s="31" t="s">
        <v>30</v>
      </c>
      <c r="B28" s="32">
        <f>'[5]вспомогат'!B26</f>
        <v>65870078</v>
      </c>
      <c r="C28" s="32">
        <f>'[5]вспомогат'!C26</f>
        <v>46851206</v>
      </c>
      <c r="D28" s="37">
        <f>'[5]вспомогат'!D26</f>
        <v>5322109</v>
      </c>
      <c r="E28" s="32">
        <f>'[5]вспомогат'!G26</f>
        <v>43565078.78</v>
      </c>
      <c r="F28" s="37">
        <f>'[5]вспомогат'!H26</f>
        <v>1159702.3999999985</v>
      </c>
      <c r="G28" s="38">
        <f>'[5]вспомогат'!I26</f>
        <v>21.790279004056444</v>
      </c>
      <c r="H28" s="34">
        <f>'[5]вспомогат'!J26</f>
        <v>-4162406.6000000015</v>
      </c>
      <c r="I28" s="35">
        <f>'[5]вспомогат'!K26</f>
        <v>92.98603493792668</v>
      </c>
      <c r="J28" s="36">
        <f>'[5]вспомогат'!L26</f>
        <v>-3286127.219999999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68920</v>
      </c>
      <c r="D29" s="37">
        <f>'[5]вспомогат'!D27</f>
        <v>3480</v>
      </c>
      <c r="E29" s="32">
        <f>'[5]вспомогат'!G27</f>
        <v>73420.3</v>
      </c>
      <c r="F29" s="37">
        <f>'[5]вспомогат'!H27</f>
        <v>0</v>
      </c>
      <c r="G29" s="38">
        <f>'[5]вспомогат'!I27</f>
        <v>0</v>
      </c>
      <c r="H29" s="34">
        <f>'[5]вспомогат'!J27</f>
        <v>-3480</v>
      </c>
      <c r="I29" s="35">
        <f>'[5]вспомогат'!K27</f>
        <v>106.52974463145677</v>
      </c>
      <c r="J29" s="36">
        <f>'[5]вспомогат'!L27</f>
        <v>4500.300000000003</v>
      </c>
    </row>
    <row r="30" spans="1:10" ht="12.75">
      <c r="A30" s="31" t="s">
        <v>32</v>
      </c>
      <c r="B30" s="32">
        <f>'[5]вспомогат'!B28</f>
        <v>61723927</v>
      </c>
      <c r="C30" s="32">
        <f>'[5]вспомогат'!C28</f>
        <v>46796081</v>
      </c>
      <c r="D30" s="37">
        <f>'[5]вспомогат'!D28</f>
        <v>5993221</v>
      </c>
      <c r="E30" s="32">
        <f>'[5]вспомогат'!G28</f>
        <v>42274173.25</v>
      </c>
      <c r="F30" s="37">
        <f>'[5]вспомогат'!H28</f>
        <v>1582228.1899999976</v>
      </c>
      <c r="G30" s="38">
        <f>'[5]вспомогат'!I28</f>
        <v>26.400297769763498</v>
      </c>
      <c r="H30" s="34">
        <f>'[5]вспомогат'!J28</f>
        <v>-4410992.810000002</v>
      </c>
      <c r="I30" s="35">
        <f>'[5]вспомогат'!K28</f>
        <v>90.33699477954148</v>
      </c>
      <c r="J30" s="36">
        <f>'[5]вспомогат'!L28</f>
        <v>-4521907.75</v>
      </c>
    </row>
    <row r="31" spans="1:10" ht="12.75">
      <c r="A31" s="31" t="s">
        <v>33</v>
      </c>
      <c r="B31" s="32">
        <f>'[5]вспомогат'!B29</f>
        <v>30340390</v>
      </c>
      <c r="C31" s="32">
        <f>'[5]вспомогат'!C29</f>
        <v>23408174</v>
      </c>
      <c r="D31" s="37">
        <f>'[5]вспомогат'!D29</f>
        <v>2694466</v>
      </c>
      <c r="E31" s="32">
        <f>'[5]вспомогат'!G29</f>
        <v>21330293.88</v>
      </c>
      <c r="F31" s="37">
        <f>'[5]вспомогат'!H29</f>
        <v>489633.80999999866</v>
      </c>
      <c r="G31" s="38">
        <f>'[5]вспомогат'!I29</f>
        <v>18.171831078959567</v>
      </c>
      <c r="H31" s="34">
        <f>'[5]вспомогат'!J29</f>
        <v>-2204832.1900000013</v>
      </c>
      <c r="I31" s="35">
        <f>'[5]вспомогат'!K29</f>
        <v>91.12327121286778</v>
      </c>
      <c r="J31" s="36">
        <f>'[5]вспомогат'!L29</f>
        <v>-2077880.120000001</v>
      </c>
    </row>
    <row r="32" spans="1:10" ht="12.75">
      <c r="A32" s="31" t="s">
        <v>34</v>
      </c>
      <c r="B32" s="32">
        <f>'[5]вспомогат'!B30</f>
        <v>39772664</v>
      </c>
      <c r="C32" s="32">
        <f>'[5]вспомогат'!C30</f>
        <v>27305483</v>
      </c>
      <c r="D32" s="37">
        <f>'[5]вспомогат'!D30</f>
        <v>3910406</v>
      </c>
      <c r="E32" s="32">
        <f>'[5]вспомогат'!G30</f>
        <v>24710343.52</v>
      </c>
      <c r="F32" s="37">
        <f>'[5]вспомогат'!H30</f>
        <v>806065.5999999978</v>
      </c>
      <c r="G32" s="38">
        <f>'[5]вспомогат'!I30</f>
        <v>20.613348076900397</v>
      </c>
      <c r="H32" s="34">
        <f>'[5]вспомогат'!J30</f>
        <v>-3104340.4000000022</v>
      </c>
      <c r="I32" s="35">
        <f>'[5]вспомогат'!K30</f>
        <v>90.49590340518789</v>
      </c>
      <c r="J32" s="36">
        <f>'[5]вспомогат'!L30</f>
        <v>-2595139.4800000004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5452708</v>
      </c>
      <c r="D33" s="37">
        <f>'[5]вспомогат'!D31</f>
        <v>773447</v>
      </c>
      <c r="E33" s="32">
        <f>'[5]вспомогат'!G31</f>
        <v>4994422.18</v>
      </c>
      <c r="F33" s="37">
        <f>'[5]вспомогат'!H31</f>
        <v>88391.77999999933</v>
      </c>
      <c r="G33" s="38">
        <f>'[5]вспомогат'!I31</f>
        <v>11.428291789870453</v>
      </c>
      <c r="H33" s="34">
        <f>'[5]вспомогат'!J31</f>
        <v>-685055.2200000007</v>
      </c>
      <c r="I33" s="35">
        <f>'[5]вспомогат'!K31</f>
        <v>91.59526202393378</v>
      </c>
      <c r="J33" s="36">
        <f>'[5]вспомогат'!L31</f>
        <v>-458285.8200000003</v>
      </c>
    </row>
    <row r="34" spans="1:10" ht="12.75">
      <c r="A34" s="31" t="s">
        <v>36</v>
      </c>
      <c r="B34" s="32">
        <f>'[5]вспомогат'!B32</f>
        <v>84052146</v>
      </c>
      <c r="C34" s="32">
        <f>'[5]вспомогат'!C32</f>
        <v>62559117</v>
      </c>
      <c r="D34" s="37">
        <f>'[5]вспомогат'!D32</f>
        <v>8508683</v>
      </c>
      <c r="E34" s="32">
        <f>'[5]вспомогат'!G32</f>
        <v>54784261.67</v>
      </c>
      <c r="F34" s="37">
        <f>'[5]вспомогат'!H32</f>
        <v>2101206.920000002</v>
      </c>
      <c r="G34" s="38">
        <f>'[5]вспомогат'!I32</f>
        <v>24.69485489117413</v>
      </c>
      <c r="H34" s="34">
        <f>'[5]вспомогат'!J32</f>
        <v>-6407476.079999998</v>
      </c>
      <c r="I34" s="35">
        <f>'[5]вспомогат'!K32</f>
        <v>87.5719867817188</v>
      </c>
      <c r="J34" s="36">
        <f>'[5]вспомогат'!L32</f>
        <v>-7774855.329999998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73100</v>
      </c>
      <c r="D35" s="37">
        <f>'[5]вспомогат'!D33</f>
        <v>11500</v>
      </c>
      <c r="E35" s="32">
        <f>'[5]вспомогат'!G33</f>
        <v>193745.5</v>
      </c>
      <c r="F35" s="37">
        <f>'[5]вспомогат'!H33</f>
        <v>10240</v>
      </c>
      <c r="G35" s="38">
        <f>'[5]вспомогат'!I33</f>
        <v>89.04347826086956</v>
      </c>
      <c r="H35" s="34">
        <f>'[5]вспомогат'!J33</f>
        <v>-1260</v>
      </c>
      <c r="I35" s="35">
        <f>'[5]вспомогат'!K33</f>
        <v>265.04172366621066</v>
      </c>
      <c r="J35" s="36">
        <f>'[5]вспомогат'!L33</f>
        <v>120645.5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5623099</v>
      </c>
      <c r="D36" s="37">
        <f>'[5]вспомогат'!D34</f>
        <v>763485</v>
      </c>
      <c r="E36" s="32">
        <f>'[5]вспомогат'!G34</f>
        <v>5681675.68</v>
      </c>
      <c r="F36" s="37">
        <f>'[5]вспомогат'!H34</f>
        <v>70482.29000000004</v>
      </c>
      <c r="G36" s="38">
        <f>'[5]вспомогат'!I34</f>
        <v>9.231653536087812</v>
      </c>
      <c r="H36" s="34">
        <f>'[5]вспомогат'!J34</f>
        <v>-693002.71</v>
      </c>
      <c r="I36" s="35">
        <f>'[5]вспомогат'!K34</f>
        <v>101.0417152534572</v>
      </c>
      <c r="J36" s="36">
        <f>'[5]вспомогат'!L34</f>
        <v>58576.6799999997</v>
      </c>
    </row>
    <row r="37" spans="1:10" ht="18.75" customHeight="1">
      <c r="A37" s="50" t="s">
        <v>39</v>
      </c>
      <c r="B37" s="40">
        <f>SUM(B17:B36)</f>
        <v>1065922025.88</v>
      </c>
      <c r="C37" s="40">
        <f>SUM(C17:C36)</f>
        <v>774110376.88</v>
      </c>
      <c r="D37" s="40">
        <f>SUM(D17:D36)</f>
        <v>102763201</v>
      </c>
      <c r="E37" s="40">
        <f>SUM(E17:E36)</f>
        <v>750198573.4899998</v>
      </c>
      <c r="F37" s="40">
        <f>SUM(F17:F36)</f>
        <v>25066716.78999999</v>
      </c>
      <c r="G37" s="41">
        <f>F37/D37*100</f>
        <v>24.392697527979877</v>
      </c>
      <c r="H37" s="40">
        <f>SUM(H17:H36)</f>
        <v>-77696484.21</v>
      </c>
      <c r="I37" s="42">
        <f>E37/C37*100</f>
        <v>96.91106021774631</v>
      </c>
      <c r="J37" s="40">
        <f>SUM(J17:J36)</f>
        <v>-23911803.389999997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13842514</v>
      </c>
      <c r="D38" s="37">
        <f>'[5]вспомогат'!D35</f>
        <v>1952393</v>
      </c>
      <c r="E38" s="32">
        <f>'[5]вспомогат'!G35</f>
        <v>12595911.85</v>
      </c>
      <c r="F38" s="37">
        <f>'[5]вспомогат'!H35</f>
        <v>613806.5199999996</v>
      </c>
      <c r="G38" s="38">
        <f>'[5]вспомогат'!I35</f>
        <v>31.438676536947202</v>
      </c>
      <c r="H38" s="34">
        <f>'[5]вспомогат'!J35</f>
        <v>-1338586.4800000004</v>
      </c>
      <c r="I38" s="35">
        <f>'[5]вспомогат'!K35</f>
        <v>90.9943948765376</v>
      </c>
      <c r="J38" s="36">
        <f>'[5]вспомогат'!L35</f>
        <v>-1246602.1500000004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38142939</v>
      </c>
      <c r="D39" s="37">
        <f>'[5]вспомогат'!D36</f>
        <v>4911501</v>
      </c>
      <c r="E39" s="32">
        <f>'[5]вспомогат'!G36</f>
        <v>34871312.38</v>
      </c>
      <c r="F39" s="37">
        <f>'[5]вспомогат'!H36</f>
        <v>689107.5900000036</v>
      </c>
      <c r="G39" s="38">
        <f>'[5]вспомогат'!I36</f>
        <v>14.030488642881341</v>
      </c>
      <c r="H39" s="34">
        <f>'[5]вспомогат'!J36</f>
        <v>-4222393.409999996</v>
      </c>
      <c r="I39" s="35">
        <f>'[5]вспомогат'!K36</f>
        <v>91.42272015273916</v>
      </c>
      <c r="J39" s="36">
        <f>'[5]вспомогат'!L36</f>
        <v>-3271626.6199999973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18476553</v>
      </c>
      <c r="D40" s="37">
        <f>'[5]вспомогат'!D37</f>
        <v>2513269</v>
      </c>
      <c r="E40" s="32">
        <f>'[5]вспомогат'!G37</f>
        <v>18345881.95</v>
      </c>
      <c r="F40" s="37">
        <f>'[5]вспомогат'!H37</f>
        <v>965467.4100000001</v>
      </c>
      <c r="G40" s="38">
        <f>'[5]вспомогат'!I37</f>
        <v>38.414805975802835</v>
      </c>
      <c r="H40" s="34">
        <f>'[5]вспомогат'!J37</f>
        <v>-1547801.5899999999</v>
      </c>
      <c r="I40" s="35">
        <f>'[5]вспомогат'!K37</f>
        <v>99.29277365751068</v>
      </c>
      <c r="J40" s="36">
        <f>'[5]вспомогат'!L37</f>
        <v>-130671.05000000075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14371031</v>
      </c>
      <c r="D41" s="37">
        <f>'[5]вспомогат'!D38</f>
        <v>2752449</v>
      </c>
      <c r="E41" s="32">
        <f>'[5]вспомогат'!G38</f>
        <v>12924892.57</v>
      </c>
      <c r="F41" s="37">
        <f>'[5]вспомогат'!H38</f>
        <v>367616.0099999998</v>
      </c>
      <c r="G41" s="38">
        <f>'[5]вспомогат'!I38</f>
        <v>13.355960818892548</v>
      </c>
      <c r="H41" s="34">
        <f>'[5]вспомогат'!J38</f>
        <v>-2384832.99</v>
      </c>
      <c r="I41" s="35">
        <f>'[5]вспомогат'!K38</f>
        <v>89.93712817124951</v>
      </c>
      <c r="J41" s="36">
        <f>'[5]вспомогат'!L38</f>
        <v>-1446138.4299999997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12790345</v>
      </c>
      <c r="D42" s="37">
        <f>'[5]вспомогат'!D39</f>
        <v>2069705</v>
      </c>
      <c r="E42" s="32">
        <f>'[5]вспомогат'!G39</f>
        <v>12983903.2</v>
      </c>
      <c r="F42" s="37">
        <f>'[5]вспомогат'!H39</f>
        <v>451783.73999999836</v>
      </c>
      <c r="G42" s="38">
        <f>'[5]вспомогат'!I39</f>
        <v>21.828412261650737</v>
      </c>
      <c r="H42" s="34">
        <f>'[5]вспомогат'!J39</f>
        <v>-1617921.2600000016</v>
      </c>
      <c r="I42" s="35">
        <f>'[5]вспомогат'!K39</f>
        <v>101.51331492621973</v>
      </c>
      <c r="J42" s="36">
        <f>'[5]вспомогат'!L39</f>
        <v>193558.19999999925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17238342</v>
      </c>
      <c r="D43" s="37">
        <f>'[5]вспомогат'!D40</f>
        <v>2906924</v>
      </c>
      <c r="E43" s="32">
        <f>'[5]вспомогат'!G40</f>
        <v>14914018.22</v>
      </c>
      <c r="F43" s="37">
        <f>'[5]вспомогат'!H40</f>
        <v>578696.2700000014</v>
      </c>
      <c r="G43" s="38">
        <f>'[5]вспомогат'!I40</f>
        <v>19.90751288991392</v>
      </c>
      <c r="H43" s="34">
        <f>'[5]вспомогат'!J40</f>
        <v>-2328227.7299999986</v>
      </c>
      <c r="I43" s="35">
        <f>'[5]вспомогат'!K40</f>
        <v>86.51654677694641</v>
      </c>
      <c r="J43" s="36">
        <f>'[5]вспомогат'!L40</f>
        <v>-2324323.7799999993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26747401</v>
      </c>
      <c r="D44" s="37">
        <f>'[5]вспомогат'!D41</f>
        <v>2931178</v>
      </c>
      <c r="E44" s="32">
        <f>'[5]вспомогат'!G41</f>
        <v>25880666.73</v>
      </c>
      <c r="F44" s="37">
        <f>'[5]вспомогат'!H41</f>
        <v>856213.7199999988</v>
      </c>
      <c r="G44" s="38">
        <f>'[5]вспомогат'!I41</f>
        <v>29.21056721904978</v>
      </c>
      <c r="H44" s="34">
        <f>'[5]вспомогат'!J41</f>
        <v>-2074964.2800000012</v>
      </c>
      <c r="I44" s="35">
        <f>'[5]вспомогат'!K41</f>
        <v>96.75955705004759</v>
      </c>
      <c r="J44" s="36">
        <f>'[5]вспомогат'!L41</f>
        <v>-866734.2699999996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47780910</v>
      </c>
      <c r="D45" s="37">
        <f>'[5]вспомогат'!D42</f>
        <v>5653879</v>
      </c>
      <c r="E45" s="32">
        <f>'[5]вспомогат'!G42</f>
        <v>42491460.82</v>
      </c>
      <c r="F45" s="37">
        <f>'[5]вспомогат'!H42</f>
        <v>1091650.6300000027</v>
      </c>
      <c r="G45" s="38">
        <f>'[5]вспомогат'!I42</f>
        <v>19.307994210700347</v>
      </c>
      <c r="H45" s="34">
        <f>'[5]вспомогат'!J42</f>
        <v>-4562228.369999997</v>
      </c>
      <c r="I45" s="35">
        <f>'[5]вспомогат'!K42</f>
        <v>88.92978559847438</v>
      </c>
      <c r="J45" s="36">
        <f>'[5]вспомогат'!L42</f>
        <v>-5289449.18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22144110</v>
      </c>
      <c r="D46" s="37">
        <f>'[5]вспомогат'!D43</f>
        <v>2376600</v>
      </c>
      <c r="E46" s="32">
        <f>'[5]вспомогат'!G43</f>
        <v>18003197.2</v>
      </c>
      <c r="F46" s="37">
        <f>'[5]вспомогат'!H43</f>
        <v>582738.5500000007</v>
      </c>
      <c r="G46" s="38">
        <f>'[5]вспомогат'!I43</f>
        <v>24.519841370024437</v>
      </c>
      <c r="H46" s="34">
        <f>'[5]вспомогат'!J43</f>
        <v>-1793861.4499999993</v>
      </c>
      <c r="I46" s="35">
        <f>'[5]вспомогат'!K43</f>
        <v>81.30016153279585</v>
      </c>
      <c r="J46" s="36">
        <f>'[5]вспомогат'!L43</f>
        <v>-4140912.8000000007</v>
      </c>
    </row>
    <row r="47" spans="1:10" ht="14.25" customHeight="1">
      <c r="A47" s="52" t="s">
        <v>49</v>
      </c>
      <c r="B47" s="32">
        <f>'[5]вспомогат'!B44</f>
        <v>31031684</v>
      </c>
      <c r="C47" s="32">
        <f>'[5]вспомогат'!C44</f>
        <v>20662670</v>
      </c>
      <c r="D47" s="37">
        <f>'[5]вспомогат'!D44</f>
        <v>2996903</v>
      </c>
      <c r="E47" s="32">
        <f>'[5]вспомогат'!G44</f>
        <v>20064904.12</v>
      </c>
      <c r="F47" s="37">
        <f>'[5]вспомогат'!H44</f>
        <v>467643.30000000075</v>
      </c>
      <c r="G47" s="38">
        <f>'[5]вспомогат'!I44</f>
        <v>15.604218755161604</v>
      </c>
      <c r="H47" s="34">
        <f>'[5]вспомогат'!J44</f>
        <v>-2529259.6999999993</v>
      </c>
      <c r="I47" s="35">
        <f>'[5]вспомогат'!K44</f>
        <v>97.10702498757422</v>
      </c>
      <c r="J47" s="36">
        <f>'[5]вспомогат'!L44</f>
        <v>-597765.879999999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8585861</v>
      </c>
      <c r="D48" s="37">
        <f>'[5]вспомогат'!D45</f>
        <v>996716</v>
      </c>
      <c r="E48" s="32">
        <f>'[5]вспомогат'!G45</f>
        <v>6777328.17</v>
      </c>
      <c r="F48" s="37">
        <f>'[5]вспомогат'!H45</f>
        <v>159754.47999999952</v>
      </c>
      <c r="G48" s="38">
        <f>'[5]вспомогат'!I45</f>
        <v>16.028084228606694</v>
      </c>
      <c r="H48" s="34">
        <f>'[5]вспомогат'!J45</f>
        <v>-836961.5200000005</v>
      </c>
      <c r="I48" s="35">
        <f>'[5]вспомогат'!K45</f>
        <v>78.93591766743022</v>
      </c>
      <c r="J48" s="36">
        <f>'[5]вспомогат'!L45</f>
        <v>-1808532.83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7570278</v>
      </c>
      <c r="D49" s="37">
        <f>'[5]вспомогат'!D46</f>
        <v>1233920</v>
      </c>
      <c r="E49" s="32">
        <f>'[5]вспомогат'!G46</f>
        <v>6732241.36</v>
      </c>
      <c r="F49" s="37">
        <f>'[5]вспомогат'!H46</f>
        <v>333421.9000000004</v>
      </c>
      <c r="G49" s="38">
        <f>'[5]вспомогат'!I46</f>
        <v>27.02135470695024</v>
      </c>
      <c r="H49" s="34">
        <f>'[5]вспомогат'!J46</f>
        <v>-900498.0999999996</v>
      </c>
      <c r="I49" s="35">
        <f>'[5]вспомогат'!K46</f>
        <v>88.92990931112438</v>
      </c>
      <c r="J49" s="36">
        <f>'[5]вспомогат'!L46</f>
        <v>-838036.6399999997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11284397</v>
      </c>
      <c r="D50" s="37">
        <f>'[5]вспомогат'!D47</f>
        <v>2161339</v>
      </c>
      <c r="E50" s="32">
        <f>'[5]вспомогат'!G47</f>
        <v>9392630.1</v>
      </c>
      <c r="F50" s="37">
        <f>'[5]вспомогат'!H47</f>
        <v>218263.94999999925</v>
      </c>
      <c r="G50" s="38">
        <f>'[5]вспомогат'!I47</f>
        <v>10.098552332604891</v>
      </c>
      <c r="H50" s="34">
        <f>'[5]вспомогат'!J47</f>
        <v>-1943075.0500000007</v>
      </c>
      <c r="I50" s="35">
        <f>'[5]вспомогат'!K47</f>
        <v>83.23555170914317</v>
      </c>
      <c r="J50" s="36">
        <f>'[5]вспомогат'!L47</f>
        <v>-1891766.9000000004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19669760</v>
      </c>
      <c r="D51" s="37">
        <f>'[5]вспомогат'!D48</f>
        <v>3245885</v>
      </c>
      <c r="E51" s="32">
        <f>'[5]вспомогат'!G48</f>
        <v>18472793.77</v>
      </c>
      <c r="F51" s="37">
        <f>'[5]вспомогат'!H48</f>
        <v>900149.9400000013</v>
      </c>
      <c r="G51" s="38">
        <f>'[5]вспомогат'!I48</f>
        <v>27.732034252599874</v>
      </c>
      <c r="H51" s="34">
        <f>'[5]вспомогат'!J48</f>
        <v>-2345735.0599999987</v>
      </c>
      <c r="I51" s="35">
        <f>'[5]вспомогат'!K48</f>
        <v>93.91468818124878</v>
      </c>
      <c r="J51" s="36">
        <f>'[5]вспомогат'!L48</f>
        <v>-1196966.2300000004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10182640</v>
      </c>
      <c r="D52" s="37">
        <f>'[5]вспомогат'!D49</f>
        <v>1080900</v>
      </c>
      <c r="E52" s="32">
        <f>'[5]вспомогат'!G49</f>
        <v>7442464.91</v>
      </c>
      <c r="F52" s="37">
        <f>'[5]вспомогат'!H49</f>
        <v>288073.4900000002</v>
      </c>
      <c r="G52" s="38">
        <f>'[5]вспомогат'!I49</f>
        <v>26.651261911370177</v>
      </c>
      <c r="H52" s="34">
        <f>'[5]вспомогат'!J49</f>
        <v>-792826.5099999998</v>
      </c>
      <c r="I52" s="35">
        <f>'[5]вспомогат'!K49</f>
        <v>73.08973812292294</v>
      </c>
      <c r="J52" s="36">
        <f>'[5]вспомогат'!L49</f>
        <v>-2740175.09</v>
      </c>
    </row>
    <row r="53" spans="1:10" ht="14.25" customHeight="1">
      <c r="A53" s="52" t="s">
        <v>55</v>
      </c>
      <c r="B53" s="32">
        <f>'[5]вспомогат'!B50</f>
        <v>10468500</v>
      </c>
      <c r="C53" s="32">
        <f>'[5]вспомогат'!C50</f>
        <v>6465880</v>
      </c>
      <c r="D53" s="37">
        <f>'[5]вспомогат'!D50</f>
        <v>724610</v>
      </c>
      <c r="E53" s="32">
        <f>'[5]вспомогат'!G50</f>
        <v>6567967.2</v>
      </c>
      <c r="F53" s="37">
        <f>'[5]вспомогат'!H50</f>
        <v>182134.18000000063</v>
      </c>
      <c r="G53" s="38">
        <f>'[5]вспомогат'!I50</f>
        <v>25.13547701522207</v>
      </c>
      <c r="H53" s="34">
        <f>'[5]вспомогат'!J50</f>
        <v>-542475.8199999994</v>
      </c>
      <c r="I53" s="35">
        <f>'[5]вспомогат'!K50</f>
        <v>101.57886010875549</v>
      </c>
      <c r="J53" s="36">
        <f>'[5]вспомогат'!L50</f>
        <v>102087.20000000019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46623440</v>
      </c>
      <c r="D54" s="37">
        <f>'[5]вспомогат'!D51</f>
        <v>6257160</v>
      </c>
      <c r="E54" s="32">
        <f>'[5]вспомогат'!G51</f>
        <v>47648912.61</v>
      </c>
      <c r="F54" s="37">
        <f>'[5]вспомогат'!H51</f>
        <v>1160134.460000001</v>
      </c>
      <c r="G54" s="38">
        <f>'[5]вспомогат'!I51</f>
        <v>18.540910892481588</v>
      </c>
      <c r="H54" s="34">
        <f>'[5]вспомогат'!J51</f>
        <v>-5097025.539999999</v>
      </c>
      <c r="I54" s="35">
        <f>'[5]вспомогат'!K51</f>
        <v>102.19947865279781</v>
      </c>
      <c r="J54" s="36">
        <f>'[5]вспомогат'!L51</f>
        <v>1025472.6099999994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62603285</v>
      </c>
      <c r="D55" s="37">
        <f>'[5]вспомогат'!D52</f>
        <v>7967220</v>
      </c>
      <c r="E55" s="32">
        <f>'[5]вспомогат'!G52</f>
        <v>58228010.4</v>
      </c>
      <c r="F55" s="37">
        <f>'[5]вспомогат'!H52</f>
        <v>1345019.799999997</v>
      </c>
      <c r="G55" s="38">
        <f>'[5]вспомогат'!I52</f>
        <v>16.881921172002244</v>
      </c>
      <c r="H55" s="34">
        <f>'[5]вспомогат'!J52</f>
        <v>-6622200.200000003</v>
      </c>
      <c r="I55" s="35">
        <f>'[5]вспомогат'!K52</f>
        <v>93.01111019972834</v>
      </c>
      <c r="J55" s="36">
        <f>'[5]вспомогат'!L52</f>
        <v>-4375274.6000000015</v>
      </c>
    </row>
    <row r="56" spans="1:10" ht="14.25" customHeight="1">
      <c r="A56" s="52" t="s">
        <v>58</v>
      </c>
      <c r="B56" s="32">
        <f>'[5]вспомогат'!B53</f>
        <v>38302826</v>
      </c>
      <c r="C56" s="32">
        <f>'[5]вспомогат'!C53</f>
        <v>25363431</v>
      </c>
      <c r="D56" s="37">
        <f>'[5]вспомогат'!D53</f>
        <v>3928865</v>
      </c>
      <c r="E56" s="32">
        <f>'[5]вспомогат'!G53</f>
        <v>22641412.63</v>
      </c>
      <c r="F56" s="37">
        <f>'[5]вспомогат'!H53</f>
        <v>608350.9800000004</v>
      </c>
      <c r="G56" s="38">
        <f>'[5]вспомогат'!I53</f>
        <v>15.484140585130831</v>
      </c>
      <c r="H56" s="34">
        <f>'[5]вспомогат'!J53</f>
        <v>-3320514.0199999996</v>
      </c>
      <c r="I56" s="35">
        <f>'[5]вспомогат'!K53</f>
        <v>89.26794103684158</v>
      </c>
      <c r="J56" s="36">
        <f>'[5]вспомогат'!L53</f>
        <v>-2722018.370000001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49605130</v>
      </c>
      <c r="D57" s="37">
        <f>'[5]вспомогат'!D54</f>
        <v>5173830</v>
      </c>
      <c r="E57" s="32">
        <f>'[5]вспомогат'!G54</f>
        <v>47205095.9</v>
      </c>
      <c r="F57" s="37">
        <f>'[5]вспомогат'!H54</f>
        <v>1917527.2699999958</v>
      </c>
      <c r="G57" s="38">
        <f>'[5]вспомогат'!I54</f>
        <v>37.06204629839009</v>
      </c>
      <c r="H57" s="34">
        <f>'[5]вспомогат'!J54</f>
        <v>-3256302.730000004</v>
      </c>
      <c r="I57" s="35">
        <f>'[5]вспомогат'!K54</f>
        <v>95.16172198319003</v>
      </c>
      <c r="J57" s="36">
        <f>'[5]вспомогат'!L54</f>
        <v>-2400034.1000000015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63219800</v>
      </c>
      <c r="D58" s="37">
        <f>'[5]вспомогат'!D55</f>
        <v>7659800</v>
      </c>
      <c r="E58" s="32">
        <f>'[5]вспомогат'!G55</f>
        <v>54199505.76</v>
      </c>
      <c r="F58" s="37">
        <f>'[5]вспомогат'!H55</f>
        <v>1429071.6699999943</v>
      </c>
      <c r="G58" s="38">
        <f>'[5]вспомогат'!I55</f>
        <v>18.656775242173353</v>
      </c>
      <c r="H58" s="34">
        <f>'[5]вспомогат'!J55</f>
        <v>-6230728.330000006</v>
      </c>
      <c r="I58" s="35">
        <f>'[5]вспомогат'!K55</f>
        <v>85.73185261579441</v>
      </c>
      <c r="J58" s="36">
        <f>'[5]вспомогат'!L55</f>
        <v>-9020294.240000002</v>
      </c>
    </row>
    <row r="59" spans="1:10" ht="14.25" customHeight="1">
      <c r="A59" s="52" t="s">
        <v>61</v>
      </c>
      <c r="B59" s="32">
        <f>'[5]вспомогат'!B56</f>
        <v>15857756</v>
      </c>
      <c r="C59" s="32">
        <f>'[5]вспомогат'!C56</f>
        <v>11142436</v>
      </c>
      <c r="D59" s="37">
        <f>'[5]вспомогат'!D56</f>
        <v>1811748</v>
      </c>
      <c r="E59" s="32">
        <f>'[5]вспомогат'!G56</f>
        <v>10268084.18</v>
      </c>
      <c r="F59" s="37">
        <f>'[5]вспомогат'!H56</f>
        <v>263719.1400000006</v>
      </c>
      <c r="G59" s="38">
        <f>'[5]вспомогат'!I56</f>
        <v>14.556060776664337</v>
      </c>
      <c r="H59" s="34">
        <f>'[5]вспомогат'!J56</f>
        <v>-1548028.8599999994</v>
      </c>
      <c r="I59" s="35">
        <f>'[5]вспомогат'!K56</f>
        <v>92.15295631942601</v>
      </c>
      <c r="J59" s="36">
        <f>'[5]вспомогат'!L56</f>
        <v>-874351.8200000003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50443632</v>
      </c>
      <c r="D60" s="37">
        <f>'[5]вспомогат'!D57</f>
        <v>7666124</v>
      </c>
      <c r="E60" s="32">
        <f>'[5]вспомогат'!G57</f>
        <v>47543681.32</v>
      </c>
      <c r="F60" s="37">
        <f>'[5]вспомогат'!H57</f>
        <v>1087834.6799999997</v>
      </c>
      <c r="G60" s="38">
        <f>'[5]вспомогат'!I57</f>
        <v>14.190152416005791</v>
      </c>
      <c r="H60" s="34">
        <f>'[5]вспомогат'!J57</f>
        <v>-6578289.32</v>
      </c>
      <c r="I60" s="35">
        <f>'[5]вспомогат'!K57</f>
        <v>94.25110650240252</v>
      </c>
      <c r="J60" s="36">
        <f>'[5]вспомогат'!L57</f>
        <v>-2899950.6799999997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17069686</v>
      </c>
      <c r="D61" s="37">
        <f>'[5]вспомогат'!D58</f>
        <v>2648561</v>
      </c>
      <c r="E61" s="32">
        <f>'[5]вспомогат'!G58</f>
        <v>15948213.34</v>
      </c>
      <c r="F61" s="37">
        <f>'[5]вспомогат'!H58</f>
        <v>451993.6500000004</v>
      </c>
      <c r="G61" s="38">
        <f>'[5]вспомогат'!I58</f>
        <v>17.06563111062952</v>
      </c>
      <c r="H61" s="34">
        <f>'[5]вспомогат'!J58</f>
        <v>-2196567.3499999996</v>
      </c>
      <c r="I61" s="35">
        <f>'[5]вспомогат'!K58</f>
        <v>93.43003345228495</v>
      </c>
      <c r="J61" s="36">
        <f>'[5]вспомогат'!L58</f>
        <v>-1121472.6600000001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11136765</v>
      </c>
      <c r="D62" s="37">
        <f>'[5]вспомогат'!D59</f>
        <v>2310748</v>
      </c>
      <c r="E62" s="32">
        <f>'[5]вспомогат'!G59</f>
        <v>9185547.55</v>
      </c>
      <c r="F62" s="37">
        <f>'[5]вспомогат'!H59</f>
        <v>519856.44000000134</v>
      </c>
      <c r="G62" s="38">
        <f>'[5]вспомогат'!I59</f>
        <v>22.497322944778112</v>
      </c>
      <c r="H62" s="34">
        <f>'[5]вспомогат'!J59</f>
        <v>-1790891.5599999987</v>
      </c>
      <c r="I62" s="35">
        <f>'[5]вспомогат'!K59</f>
        <v>82.47949516758234</v>
      </c>
      <c r="J62" s="36">
        <f>'[5]вспомогат'!L59</f>
        <v>-1951217.4499999993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8725775</v>
      </c>
      <c r="D63" s="37">
        <f>'[5]вспомогат'!D60</f>
        <v>460600</v>
      </c>
      <c r="E63" s="32">
        <f>'[5]вспомогат'!G60</f>
        <v>9846728.5</v>
      </c>
      <c r="F63" s="37">
        <f>'[5]вспомогат'!H60</f>
        <v>241585.76999999955</v>
      </c>
      <c r="G63" s="38">
        <f>'[5]вспомогат'!I60</f>
        <v>52.45023230568814</v>
      </c>
      <c r="H63" s="34">
        <f>'[5]вспомогат'!J60</f>
        <v>-219014.23000000045</v>
      </c>
      <c r="I63" s="35">
        <f>'[5]вспомогат'!K60</f>
        <v>112.8464634946466</v>
      </c>
      <c r="J63" s="36">
        <f>'[5]вспомогат'!L60</f>
        <v>1120953.5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9467400</v>
      </c>
      <c r="D64" s="37">
        <f>'[5]вспомогат'!D61</f>
        <v>1819100</v>
      </c>
      <c r="E64" s="32">
        <f>'[5]вспомогат'!G61</f>
        <v>8328448.47</v>
      </c>
      <c r="F64" s="37">
        <f>'[5]вспомогат'!H61</f>
        <v>541121.96</v>
      </c>
      <c r="G64" s="38">
        <f>'[5]вспомогат'!I61</f>
        <v>29.746685723709525</v>
      </c>
      <c r="H64" s="34">
        <f>'[5]вспомогат'!J61</f>
        <v>-1277978.04</v>
      </c>
      <c r="I64" s="35">
        <f>'[5]вспомогат'!K61</f>
        <v>87.9697537866785</v>
      </c>
      <c r="J64" s="36">
        <f>'[5]вспомогат'!L61</f>
        <v>-1138951.5300000003</v>
      </c>
    </row>
    <row r="65" spans="1:10" ht="14.25" customHeight="1">
      <c r="A65" s="52" t="s">
        <v>67</v>
      </c>
      <c r="B65" s="32">
        <f>'[5]вспомогат'!B62</f>
        <v>9819501</v>
      </c>
      <c r="C65" s="32">
        <f>'[5]вспомогат'!C62</f>
        <v>6558709</v>
      </c>
      <c r="D65" s="37">
        <f>'[5]вспомогат'!D62</f>
        <v>1042042</v>
      </c>
      <c r="E65" s="32">
        <f>'[5]вспомогат'!G62</f>
        <v>6378808.8</v>
      </c>
      <c r="F65" s="37">
        <f>'[5]вспомогат'!H62</f>
        <v>347286.89999999944</v>
      </c>
      <c r="G65" s="38">
        <f>'[5]вспомогат'!I62</f>
        <v>33.32753382301284</v>
      </c>
      <c r="H65" s="34">
        <f>'[5]вспомогат'!J62</f>
        <v>-694755.1000000006</v>
      </c>
      <c r="I65" s="35">
        <f>'[5]вспомогат'!K62</f>
        <v>97.25707909895071</v>
      </c>
      <c r="J65" s="36">
        <f>'[5]вспомогат'!L62</f>
        <v>-179900.2000000002</v>
      </c>
    </row>
    <row r="66" spans="1:10" ht="14.25" customHeight="1">
      <c r="A66" s="52" t="s">
        <v>68</v>
      </c>
      <c r="B66" s="32">
        <f>'[5]вспомогат'!B63</f>
        <v>15300000</v>
      </c>
      <c r="C66" s="32">
        <f>'[5]вспомогат'!C63</f>
        <v>11109300</v>
      </c>
      <c r="D66" s="37">
        <f>'[5]вспомогат'!D63</f>
        <v>1430830</v>
      </c>
      <c r="E66" s="32">
        <f>'[5]вспомогат'!G63</f>
        <v>10912887.12</v>
      </c>
      <c r="F66" s="37">
        <f>'[5]вспомогат'!H63</f>
        <v>219162.61999999918</v>
      </c>
      <c r="G66" s="38">
        <f>'[5]вспомогат'!I63</f>
        <v>15.317166959037703</v>
      </c>
      <c r="H66" s="34">
        <f>'[5]вспомогат'!J63</f>
        <v>-1211667.3800000008</v>
      </c>
      <c r="I66" s="35">
        <f>'[5]вспомогат'!K63</f>
        <v>98.23199589533094</v>
      </c>
      <c r="J66" s="36">
        <f>'[5]вспомогат'!L63</f>
        <v>-196412.88000000082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8249950</v>
      </c>
      <c r="D67" s="37">
        <f>'[5]вспомогат'!D64</f>
        <v>957407</v>
      </c>
      <c r="E67" s="32">
        <f>'[5]вспомогат'!G64</f>
        <v>7712595.07</v>
      </c>
      <c r="F67" s="37">
        <f>'[5]вспомогат'!H64</f>
        <v>270876.95999999996</v>
      </c>
      <c r="G67" s="38">
        <f>'[5]вспомогат'!I64</f>
        <v>28.292769950501718</v>
      </c>
      <c r="H67" s="34">
        <f>'[5]вспомогат'!J64</f>
        <v>-686530.04</v>
      </c>
      <c r="I67" s="35">
        <f>'[5]вспомогат'!K64</f>
        <v>93.48656743374202</v>
      </c>
      <c r="J67" s="36">
        <f>'[5]вспомогат'!L64</f>
        <v>-537354.9299999997</v>
      </c>
    </row>
    <row r="68" spans="1:10" ht="14.25" customHeight="1">
      <c r="A68" s="52" t="s">
        <v>70</v>
      </c>
      <c r="B68" s="32">
        <f>'[5]вспомогат'!B65</f>
        <v>36662758</v>
      </c>
      <c r="C68" s="32">
        <f>'[5]вспомогат'!C65</f>
        <v>27933345</v>
      </c>
      <c r="D68" s="37">
        <f>'[5]вспомогат'!D65</f>
        <v>4028354</v>
      </c>
      <c r="E68" s="32">
        <f>'[5]вспомогат'!G65</f>
        <v>27791368.11</v>
      </c>
      <c r="F68" s="37">
        <f>'[5]вспомогат'!H65</f>
        <v>519479.12000000104</v>
      </c>
      <c r="G68" s="38">
        <f>'[5]вспомогат'!I65</f>
        <v>12.895567767877427</v>
      </c>
      <c r="H68" s="34">
        <f>'[5]вспомогат'!J65</f>
        <v>-3508874.879999999</v>
      </c>
      <c r="I68" s="35">
        <f>'[5]вспомогат'!K65</f>
        <v>99.49172972302458</v>
      </c>
      <c r="J68" s="36">
        <f>'[5]вспомогат'!L65</f>
        <v>-141976.8900000006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57961085</v>
      </c>
      <c r="D69" s="37">
        <f>'[5]вспомогат'!D66</f>
        <v>6085547</v>
      </c>
      <c r="E69" s="32">
        <f>'[5]вспомогат'!G66</f>
        <v>47114348.39</v>
      </c>
      <c r="F69" s="37">
        <f>'[5]вспомогат'!H66</f>
        <v>1053866.8100000024</v>
      </c>
      <c r="G69" s="38">
        <f>'[5]вспомогат'!I66</f>
        <v>17.31753628720643</v>
      </c>
      <c r="H69" s="34">
        <f>'[5]вспомогат'!J66</f>
        <v>-5031680.189999998</v>
      </c>
      <c r="I69" s="35">
        <f>'[5]вспомогат'!K66</f>
        <v>81.28617397345133</v>
      </c>
      <c r="J69" s="36">
        <f>'[5]вспомогат'!L66</f>
        <v>-10846736.61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69542876</v>
      </c>
      <c r="D70" s="37">
        <f>'[5]вспомогат'!D67</f>
        <v>9310025</v>
      </c>
      <c r="E70" s="32">
        <f>'[5]вспомогат'!G67</f>
        <v>64229978.49</v>
      </c>
      <c r="F70" s="37">
        <f>'[5]вспомогат'!H67</f>
        <v>1493405.710000001</v>
      </c>
      <c r="G70" s="38">
        <f>'[5]вспомогат'!I67</f>
        <v>16.040834584225077</v>
      </c>
      <c r="H70" s="34">
        <f>'[5]вспомогат'!J67</f>
        <v>-7816619.289999999</v>
      </c>
      <c r="I70" s="35">
        <f>'[5]вспомогат'!K67</f>
        <v>92.36025626837751</v>
      </c>
      <c r="J70" s="36">
        <f>'[5]вспомогат'!L67</f>
        <v>-5312897.509999998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11735980</v>
      </c>
      <c r="D71" s="37">
        <f>'[5]вспомогат'!D68</f>
        <v>2006610</v>
      </c>
      <c r="E71" s="32">
        <f>'[5]вспомогат'!G68</f>
        <v>10313207.95</v>
      </c>
      <c r="F71" s="37">
        <f>'[5]вспомогат'!H68</f>
        <v>452326.0499999989</v>
      </c>
      <c r="G71" s="38">
        <f>'[5]вспомогат'!I68</f>
        <v>22.541801844902544</v>
      </c>
      <c r="H71" s="34">
        <f>'[5]вспомогат'!J68</f>
        <v>-1554283.9500000011</v>
      </c>
      <c r="I71" s="35">
        <f>'[5]вспомогат'!K68</f>
        <v>87.87683644655154</v>
      </c>
      <c r="J71" s="36">
        <f>'[5]вспомогат'!L68</f>
        <v>-1422772.0500000007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7599201</v>
      </c>
      <c r="D72" s="37">
        <f>'[5]вспомогат'!D69</f>
        <v>791077</v>
      </c>
      <c r="E72" s="32">
        <f>'[5]вспомогат'!G69</f>
        <v>6959083.43</v>
      </c>
      <c r="F72" s="37">
        <f>'[5]вспомогат'!H69</f>
        <v>303280.1699999999</v>
      </c>
      <c r="G72" s="38">
        <f>'[5]вспомогат'!I69</f>
        <v>38.33762958599478</v>
      </c>
      <c r="H72" s="34">
        <f>'[5]вспомогат'!J69</f>
        <v>-487796.8300000001</v>
      </c>
      <c r="I72" s="35">
        <f>'[5]вспомогат'!K69</f>
        <v>91.57651482043967</v>
      </c>
      <c r="J72" s="36">
        <f>'[5]вспомогат'!L69</f>
        <v>-640117.5700000003</v>
      </c>
    </row>
    <row r="73" spans="1:10" ht="14.25" customHeight="1">
      <c r="A73" s="52" t="s">
        <v>75</v>
      </c>
      <c r="B73" s="32">
        <f>'[5]вспомогат'!B70</f>
        <v>8254815</v>
      </c>
      <c r="C73" s="32">
        <f>'[5]вспомогат'!C70</f>
        <v>5107671</v>
      </c>
      <c r="D73" s="37">
        <f>'[5]вспомогат'!D70</f>
        <v>727194</v>
      </c>
      <c r="E73" s="32">
        <f>'[5]вспомогат'!G70</f>
        <v>4539228.06</v>
      </c>
      <c r="F73" s="37">
        <f>'[5]вспомогат'!H70</f>
        <v>580239.8599999994</v>
      </c>
      <c r="G73" s="38">
        <f>'[5]вспомогат'!I70</f>
        <v>79.79161819266928</v>
      </c>
      <c r="H73" s="34">
        <f>'[5]вспомогат'!J70</f>
        <v>-146954.1400000006</v>
      </c>
      <c r="I73" s="35">
        <f>'[5]вспомогат'!K70</f>
        <v>88.87079962667916</v>
      </c>
      <c r="J73" s="36">
        <f>'[5]вспомогат'!L70</f>
        <v>-568442.9400000004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42516151</v>
      </c>
      <c r="D74" s="37">
        <f>'[5]вспомогат'!D71</f>
        <v>6328162</v>
      </c>
      <c r="E74" s="32">
        <f>'[5]вспомогат'!G71</f>
        <v>35641319.91</v>
      </c>
      <c r="F74" s="37">
        <f>'[5]вспомогат'!H71</f>
        <v>1302892.009999998</v>
      </c>
      <c r="G74" s="38">
        <f>'[5]вспомогат'!I71</f>
        <v>20.58879039443045</v>
      </c>
      <c r="H74" s="34">
        <f>'[5]вспомогат'!J71</f>
        <v>-5025269.990000002</v>
      </c>
      <c r="I74" s="35">
        <f>'[5]вспомогат'!K71</f>
        <v>83.83007180024362</v>
      </c>
      <c r="J74" s="36">
        <f>'[5]вспомогат'!L71</f>
        <v>-6874831.090000004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18082552</v>
      </c>
      <c r="D75" s="37">
        <f>'[5]вспомогат'!D72</f>
        <v>1980205</v>
      </c>
      <c r="E75" s="32">
        <f>'[5]вспомогат'!G72</f>
        <v>15892304.56</v>
      </c>
      <c r="F75" s="37">
        <f>'[5]вспомогат'!H72</f>
        <v>544950.7599999998</v>
      </c>
      <c r="G75" s="38">
        <f>'[5]вспомогат'!I72</f>
        <v>27.519916372294777</v>
      </c>
      <c r="H75" s="34">
        <f>'[5]вспомогат'!J72</f>
        <v>-1435254.2400000002</v>
      </c>
      <c r="I75" s="35">
        <f>'[5]вспомогат'!K72</f>
        <v>87.88750924095228</v>
      </c>
      <c r="J75" s="36">
        <f>'[5]вспомогат'!L72</f>
        <v>-2190247.4399999995</v>
      </c>
    </row>
    <row r="76" spans="1:10" ht="14.25" customHeight="1">
      <c r="A76" s="52" t="s">
        <v>78</v>
      </c>
      <c r="B76" s="32">
        <f>'[5]вспомогат'!B73</f>
        <v>9613620</v>
      </c>
      <c r="C76" s="32">
        <f>'[5]вспомогат'!C73</f>
        <v>7484030</v>
      </c>
      <c r="D76" s="37">
        <f>'[5]вспомогат'!D73</f>
        <v>932080</v>
      </c>
      <c r="E76" s="32">
        <f>'[5]вспомогат'!G73</f>
        <v>7025692.87</v>
      </c>
      <c r="F76" s="37">
        <f>'[5]вспомогат'!H73</f>
        <v>248519.53000000026</v>
      </c>
      <c r="G76" s="38">
        <f>'[5]вспомогат'!I73</f>
        <v>26.662896961634225</v>
      </c>
      <c r="H76" s="34">
        <f>'[5]вспомогат'!J73</f>
        <v>-683560.4699999997</v>
      </c>
      <c r="I76" s="35">
        <f>'[5]вспомогат'!K73</f>
        <v>93.87579779877953</v>
      </c>
      <c r="J76" s="36">
        <f>'[5]вспомогат'!L73</f>
        <v>-458337.1299999999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6222560</v>
      </c>
      <c r="D77" s="37">
        <f>'[5]вспомогат'!D74</f>
        <v>828222</v>
      </c>
      <c r="E77" s="32">
        <f>'[5]вспомогат'!G74</f>
        <v>6497133.87</v>
      </c>
      <c r="F77" s="37">
        <f>'[5]вспомогат'!H74</f>
        <v>316810.9500000002</v>
      </c>
      <c r="G77" s="38">
        <f>'[5]вспомогат'!I74</f>
        <v>38.25193607511032</v>
      </c>
      <c r="H77" s="34">
        <f>'[5]вспомогат'!J74</f>
        <v>-511411.0499999998</v>
      </c>
      <c r="I77" s="35">
        <f>'[5]вспомогат'!K74</f>
        <v>104.41255480059655</v>
      </c>
      <c r="J77" s="36">
        <f>'[5]вспомогат'!L74</f>
        <v>274573.8700000001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6245360</v>
      </c>
      <c r="D78" s="37">
        <f>'[5]вспомогат'!D75</f>
        <v>1059474</v>
      </c>
      <c r="E78" s="32">
        <f>'[5]вспомогат'!G75</f>
        <v>6522424.5</v>
      </c>
      <c r="F78" s="37">
        <f>'[5]вспомогат'!H75</f>
        <v>250966.33000000007</v>
      </c>
      <c r="G78" s="38">
        <f>'[5]вспомогат'!I75</f>
        <v>23.68782339160754</v>
      </c>
      <c r="H78" s="34">
        <f>'[5]вспомогат'!J75</f>
        <v>-808507.6699999999</v>
      </c>
      <c r="I78" s="35">
        <f>'[5]вспомогат'!K75</f>
        <v>104.43632552807205</v>
      </c>
      <c r="J78" s="36">
        <f>'[5]вспомогат'!L75</f>
        <v>277064.5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12531060</v>
      </c>
      <c r="D79" s="37">
        <f>'[5]вспомогат'!D76</f>
        <v>1818791</v>
      </c>
      <c r="E79" s="32">
        <f>'[5]вспомогат'!G76</f>
        <v>11317529.34</v>
      </c>
      <c r="F79" s="37">
        <f>'[5]вспомогат'!H76</f>
        <v>842239.9199999999</v>
      </c>
      <c r="G79" s="38">
        <f>'[5]вспомогат'!I76</f>
        <v>46.30768021174505</v>
      </c>
      <c r="H79" s="34">
        <f>'[5]вспомогат'!J76</f>
        <v>-976551.0800000001</v>
      </c>
      <c r="I79" s="35">
        <f>'[5]вспомогат'!K76</f>
        <v>90.3158179754945</v>
      </c>
      <c r="J79" s="36">
        <f>'[5]вспомогат'!L76</f>
        <v>-1213530.6600000001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8756365</v>
      </c>
      <c r="D80" s="37">
        <f>'[5]вспомогат'!D77</f>
        <v>1340297</v>
      </c>
      <c r="E80" s="32">
        <f>'[5]вспомогат'!G77</f>
        <v>10102312.99</v>
      </c>
      <c r="F80" s="37">
        <f>'[5]вспомогат'!H77</f>
        <v>215440.98000000045</v>
      </c>
      <c r="G80" s="38">
        <f>'[5]вспомогат'!I77</f>
        <v>16.07412237735371</v>
      </c>
      <c r="H80" s="34">
        <f>'[5]вспомогат'!J77</f>
        <v>-1124856.0199999996</v>
      </c>
      <c r="I80" s="35">
        <f>'[5]вспомогат'!K77</f>
        <v>115.37108137908825</v>
      </c>
      <c r="J80" s="36">
        <f>'[5]вспомогат'!L77</f>
        <v>1345947.9900000002</v>
      </c>
    </row>
    <row r="81" spans="1:10" ht="14.25" customHeight="1">
      <c r="A81" s="52" t="s">
        <v>83</v>
      </c>
      <c r="B81" s="32">
        <f>'[5]вспомогат'!B78</f>
        <v>472407370</v>
      </c>
      <c r="C81" s="32">
        <f>'[5]вспомогат'!C78</f>
        <v>355197760</v>
      </c>
      <c r="D81" s="37">
        <f>'[5]вспомогат'!D78</f>
        <v>40325200</v>
      </c>
      <c r="E81" s="32">
        <f>'[5]вспомогат'!G78</f>
        <v>326634507.48</v>
      </c>
      <c r="F81" s="37">
        <f>'[5]вспомогат'!H78</f>
        <v>8513279.640000045</v>
      </c>
      <c r="G81" s="38">
        <f>'[5]вспомогат'!I78</f>
        <v>21.11156210012609</v>
      </c>
      <c r="H81" s="34">
        <f>'[5]вспомогат'!J78</f>
        <v>-31811920.359999955</v>
      </c>
      <c r="I81" s="35">
        <f>'[5]вспомогат'!K78</f>
        <v>91.9584930603166</v>
      </c>
      <c r="J81" s="36">
        <f>'[5]вспомогат'!L78</f>
        <v>-28563252.51999998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29400051</v>
      </c>
      <c r="D82" s="37">
        <f>'[5]вспомогат'!D79</f>
        <v>3515334</v>
      </c>
      <c r="E82" s="32">
        <f>'[5]вспомогат'!G79</f>
        <v>28859905</v>
      </c>
      <c r="F82" s="37">
        <f>'[5]вспомогат'!H79</f>
        <v>941624.870000001</v>
      </c>
      <c r="G82" s="38">
        <f>'[5]вспомогат'!I79</f>
        <v>26.7862134863999</v>
      </c>
      <c r="H82" s="34">
        <f>'[5]вспомогат'!J79</f>
        <v>-2573709.129999999</v>
      </c>
      <c r="I82" s="35">
        <f>'[5]вспомогат'!K79</f>
        <v>98.16277189451134</v>
      </c>
      <c r="J82" s="36">
        <f>'[5]вспомогат'!L79</f>
        <v>-540146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8209298</v>
      </c>
      <c r="D83" s="37">
        <f>'[5]вспомогат'!D80</f>
        <v>1036796</v>
      </c>
      <c r="E83" s="32">
        <f>'[5]вспомогат'!G80</f>
        <v>7433529.06</v>
      </c>
      <c r="F83" s="37">
        <f>'[5]вспомогат'!H80</f>
        <v>329695.3599999994</v>
      </c>
      <c r="G83" s="38">
        <f>'[5]вспомогат'!I80</f>
        <v>31.799443670693115</v>
      </c>
      <c r="H83" s="34">
        <f>'[5]вспомогат'!J80</f>
        <v>-707100.6400000006</v>
      </c>
      <c r="I83" s="35">
        <f>'[5]вспомогат'!K80</f>
        <v>90.55011841450998</v>
      </c>
      <c r="J83" s="36">
        <f>'[5]вспомогат'!L80</f>
        <v>-775768.9400000004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144500701</v>
      </c>
      <c r="D84" s="37">
        <f>'[5]вспомогат'!D81</f>
        <v>13159898</v>
      </c>
      <c r="E84" s="32">
        <f>'[5]вспомогат'!G81</f>
        <v>113315988.65</v>
      </c>
      <c r="F84" s="37">
        <f>'[5]вспомогат'!H81</f>
        <v>5354345.49000001</v>
      </c>
      <c r="G84" s="38">
        <f>'[5]вспомогат'!I81</f>
        <v>40.68683123531816</v>
      </c>
      <c r="H84" s="34">
        <f>'[5]вспомогат'!J81</f>
        <v>-7805552.50999999</v>
      </c>
      <c r="I84" s="35">
        <f>'[5]вспомогат'!K81</f>
        <v>78.41898888089132</v>
      </c>
      <c r="J84" s="36">
        <f>'[5]вспомогат'!L81</f>
        <v>-31184712.349999994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28459533</v>
      </c>
      <c r="D85" s="37">
        <f>'[5]вспомогат'!D82</f>
        <v>3457020</v>
      </c>
      <c r="E85" s="32">
        <f>'[5]вспомогат'!G82</f>
        <v>27198988.46</v>
      </c>
      <c r="F85" s="37">
        <f>'[5]вспомогат'!H82</f>
        <v>872424.9200000018</v>
      </c>
      <c r="G85" s="38">
        <f>'[5]вспомогат'!I82</f>
        <v>25.23632839844727</v>
      </c>
      <c r="H85" s="34">
        <f>'[5]вспомогат'!J82</f>
        <v>-2584595.079999998</v>
      </c>
      <c r="I85" s="35">
        <f>'[5]вспомогат'!K82</f>
        <v>95.57074762962556</v>
      </c>
      <c r="J85" s="36">
        <f>'[5]вспомогат'!L82</f>
        <v>-1260544.539999999</v>
      </c>
    </row>
    <row r="86" spans="1:10" ht="15" customHeight="1">
      <c r="A86" s="50" t="s">
        <v>88</v>
      </c>
      <c r="B86" s="40">
        <f>SUM(B38:B85)</f>
        <v>2085834919</v>
      </c>
      <c r="C86" s="40">
        <f>SUM(C38:C85)</f>
        <v>1524759949</v>
      </c>
      <c r="D86" s="40">
        <f>SUM(D38:D85)</f>
        <v>190372492</v>
      </c>
      <c r="E86" s="40">
        <f>SUM(E38:E85)</f>
        <v>1381898357.3200002</v>
      </c>
      <c r="F86" s="40">
        <f>SUM(F38:F85)</f>
        <v>43285852.46000007</v>
      </c>
      <c r="G86" s="41">
        <f>F86/D86*100</f>
        <v>22.737451196468065</v>
      </c>
      <c r="H86" s="40">
        <f>SUM(H38:H85)</f>
        <v>-147086639.5399999</v>
      </c>
      <c r="I86" s="42">
        <f>E86/C86*100</f>
        <v>90.63055192565267</v>
      </c>
      <c r="J86" s="40">
        <f>SUM(J38:J85)</f>
        <v>-142861591.67999998</v>
      </c>
    </row>
    <row r="87" spans="1:10" ht="15.75" customHeight="1">
      <c r="A87" s="53" t="s">
        <v>89</v>
      </c>
      <c r="B87" s="54">
        <f>'[5]вспомогат'!B83</f>
        <v>12774879544.88</v>
      </c>
      <c r="C87" s="54">
        <f>'[5]вспомогат'!C83</f>
        <v>9459358736.880001</v>
      </c>
      <c r="D87" s="54">
        <f>'[5]вспомогат'!D83</f>
        <v>1018163993</v>
      </c>
      <c r="E87" s="54">
        <f>'[5]вспомогат'!G83</f>
        <v>8675363183.58</v>
      </c>
      <c r="F87" s="54">
        <f>'[5]вспомогат'!H83</f>
        <v>293144183.4800002</v>
      </c>
      <c r="G87" s="55">
        <f>'[5]вспомогат'!I83</f>
        <v>28.79145064011316</v>
      </c>
      <c r="H87" s="54">
        <f>'[5]вспомогат'!J83</f>
        <v>-725019809.5200001</v>
      </c>
      <c r="I87" s="55">
        <f>'[5]вспомогат'!K83</f>
        <v>91.71195875843706</v>
      </c>
      <c r="J87" s="54">
        <f>'[5]вспомогат'!L83</f>
        <v>-783995553.3000002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08.09.2020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2020-09-09T07:05:43Z</dcterms:created>
  <dcterms:modified xsi:type="dcterms:W3CDTF">2020-09-09T07:10:02Z</dcterms:modified>
  <cp:category/>
  <cp:version/>
  <cp:contentType/>
  <cp:contentStatus/>
</cp:coreProperties>
</file>