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<sst xmlns="http://schemas.openxmlformats.org/spreadsheetml/2006/main" count="95" uniqueCount="90">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</sst>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);\-#,##0.0"/>
    <numFmt numFmtId="174" formatCode="0.0"/>
  </numFmts>
  <fonts count="34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4" borderId="7" applyNumberFormat="0" applyAlignment="0" applyProtection="0"/>
    <xf numFmtId="0" fontId="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0" fillId="0" borderId="15" xfId="0" applyFont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72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0" fontId="20" fillId="0" borderId="11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/>
      <protection/>
    </xf>
    <xf numFmtId="173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74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74" fontId="28" fillId="0" borderId="0" xfId="0" applyNumberFormat="1" applyFont="1" applyFill="1" applyBorder="1" applyAlignment="1" applyProtection="1">
      <alignment horizontal="right"/>
      <protection/>
    </xf>
    <xf numFmtId="173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74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7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72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72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05.08.2020</v>
          </cell>
        </row>
        <row r="6">
          <cell r="G6" t="str">
            <v>Фактично надійшло на 05.08.2020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1149966095.71</v>
          </cell>
          <cell r="H10">
            <v>17844340.73000002</v>
          </cell>
          <cell r="I10">
            <v>5.845608876481282</v>
          </cell>
          <cell r="J10">
            <v>-287416259.27</v>
          </cell>
          <cell r="K10">
            <v>72.94435606915253</v>
          </cell>
          <cell r="L10">
            <v>-426531604.28999996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3402082350.32</v>
          </cell>
          <cell r="H11">
            <v>34841972.21000004</v>
          </cell>
          <cell r="I11">
            <v>7.309223535458434</v>
          </cell>
          <cell r="J11">
            <v>-441843027.78999996</v>
          </cell>
          <cell r="K11">
            <v>88.63894444359045</v>
          </cell>
          <cell r="L11">
            <v>-436052649.6799998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511366607.01</v>
          </cell>
          <cell r="H12">
            <v>27485981.96999997</v>
          </cell>
          <cell r="I12">
            <v>47.10857675394334</v>
          </cell>
          <cell r="J12">
            <v>-30860043.03000003</v>
          </cell>
          <cell r="K12">
            <v>102.9490354260436</v>
          </cell>
          <cell r="L12">
            <v>14648396.00999999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370438190.06</v>
          </cell>
          <cell r="H13">
            <v>4845261.800000012</v>
          </cell>
          <cell r="I13">
            <v>7.631535359899215</v>
          </cell>
          <cell r="J13">
            <v>-58644738.19999999</v>
          </cell>
          <cell r="K13">
            <v>81.50733194641401</v>
          </cell>
          <cell r="L13">
            <v>-84046309.94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58095903.52</v>
          </cell>
          <cell r="H14">
            <v>523660.4900000021</v>
          </cell>
          <cell r="I14">
            <v>6.26470576272</v>
          </cell>
          <cell r="J14">
            <v>-7835239.509999998</v>
          </cell>
          <cell r="K14">
            <v>83.44151360077674</v>
          </cell>
          <cell r="L14">
            <v>-11528796.479999997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17385116.73</v>
          </cell>
          <cell r="H15">
            <v>558279.6700000018</v>
          </cell>
          <cell r="I15">
            <v>10.13195560579072</v>
          </cell>
          <cell r="J15">
            <v>-4951808.329999998</v>
          </cell>
          <cell r="K15">
            <v>79.75914473629882</v>
          </cell>
          <cell r="L15">
            <v>-4411903.27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208732758.76</v>
          </cell>
          <cell r="H16">
            <v>1880619.8899999857</v>
          </cell>
          <cell r="I16">
            <v>6.422272153727427</v>
          </cell>
          <cell r="J16">
            <v>-27402161.110000014</v>
          </cell>
          <cell r="K16">
            <v>96.15462312186159</v>
          </cell>
          <cell r="L16">
            <v>-8347556.24000001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3092773.01</v>
          </cell>
          <cell r="H18">
            <v>68537.6499999999</v>
          </cell>
          <cell r="I18">
            <v>8.056854850559839</v>
          </cell>
          <cell r="J18">
            <v>-782137.3500000001</v>
          </cell>
          <cell r="K18">
            <v>84.13602608326623</v>
          </cell>
          <cell r="L18">
            <v>-583146.9900000002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80902642.13</v>
          </cell>
          <cell r="H19">
            <v>961742.0199999958</v>
          </cell>
          <cell r="I19">
            <v>7.556654122294085</v>
          </cell>
          <cell r="J19">
            <v>-11765345.980000004</v>
          </cell>
          <cell r="K19">
            <v>96.00107371736281</v>
          </cell>
          <cell r="L19">
            <v>-3370000.870000005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19665604.61</v>
          </cell>
          <cell r="H20">
            <v>193704.5399999991</v>
          </cell>
          <cell r="I20">
            <v>4.560114412166277</v>
          </cell>
          <cell r="J20">
            <v>-4054095.460000001</v>
          </cell>
          <cell r="K20">
            <v>81.21483838062632</v>
          </cell>
          <cell r="L20">
            <v>-4548695.390000001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32237555.14</v>
          </cell>
          <cell r="H21">
            <v>329289.66000000015</v>
          </cell>
          <cell r="I21">
            <v>12.251252695509054</v>
          </cell>
          <cell r="J21">
            <v>-2358514.34</v>
          </cell>
          <cell r="K21">
            <v>96.12777596712802</v>
          </cell>
          <cell r="L21">
            <v>-1298594.8599999994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2410422.15</v>
          </cell>
          <cell r="H22">
            <v>26975.159999999683</v>
          </cell>
          <cell r="I22">
            <v>9.694228419463698</v>
          </cell>
          <cell r="J22">
            <v>-251284.84000000032</v>
          </cell>
          <cell r="K22">
            <v>98.32518111508149</v>
          </cell>
          <cell r="L22">
            <v>-41057.85000000009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120506.56</v>
          </cell>
          <cell r="H23">
            <v>119</v>
          </cell>
          <cell r="J23">
            <v>119</v>
          </cell>
          <cell r="K23">
            <v>27.51241826973524</v>
          </cell>
          <cell r="L23">
            <v>-317501.32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76416180.41</v>
          </cell>
          <cell r="H24">
            <v>1088398.5699999928</v>
          </cell>
          <cell r="I24">
            <v>7.39178695597808</v>
          </cell>
          <cell r="J24">
            <v>-13636032.430000007</v>
          </cell>
          <cell r="K24">
            <v>91.9227925548199</v>
          </cell>
          <cell r="L24">
            <v>-6714649.590000004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4126798.89</v>
          </cell>
          <cell r="H25">
            <v>5039.770000000019</v>
          </cell>
          <cell r="I25">
            <v>0.803603945492759</v>
          </cell>
          <cell r="J25">
            <v>-622106.23</v>
          </cell>
          <cell r="K25">
            <v>84.13021165885056</v>
          </cell>
          <cell r="L25">
            <v>-778453.1099999999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35762046.97</v>
          </cell>
          <cell r="H26">
            <v>976359.5899999961</v>
          </cell>
          <cell r="I26">
            <v>13.138516973596815</v>
          </cell>
          <cell r="J26">
            <v>-6454917.410000004</v>
          </cell>
          <cell r="K26">
            <v>86.84514614295693</v>
          </cell>
          <cell r="L26">
            <v>-5417050.030000001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69040.69</v>
          </cell>
          <cell r="H27">
            <v>0</v>
          </cell>
          <cell r="I27">
            <v>0</v>
          </cell>
          <cell r="J27">
            <v>-3930</v>
          </cell>
          <cell r="K27">
            <v>105.50227689486553</v>
          </cell>
          <cell r="L27">
            <v>3600.6900000000023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33135449.88</v>
          </cell>
          <cell r="H28">
            <v>194021.19999999925</v>
          </cell>
          <cell r="I28">
            <v>2.1813156550646386</v>
          </cell>
          <cell r="J28">
            <v>-8700665.8</v>
          </cell>
          <cell r="K28">
            <v>81.8606761325821</v>
          </cell>
          <cell r="L28">
            <v>-7342410.120000001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16114794.71</v>
          </cell>
          <cell r="H29">
            <v>668475.7300000004</v>
          </cell>
          <cell r="I29">
            <v>10.006255895822195</v>
          </cell>
          <cell r="J29">
            <v>-6012102.27</v>
          </cell>
          <cell r="K29">
            <v>76.65495815247164</v>
          </cell>
          <cell r="L29">
            <v>-4907713.289999999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18039456.95</v>
          </cell>
          <cell r="H30">
            <v>314962.6499999985</v>
          </cell>
          <cell r="I30">
            <v>7.677675158288522</v>
          </cell>
          <cell r="J30">
            <v>-3787355.3500000015</v>
          </cell>
          <cell r="K30">
            <v>77.8459302829871</v>
          </cell>
          <cell r="L30">
            <v>-5133825.050000001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3965464.58</v>
          </cell>
          <cell r="H31">
            <v>51230.39000000013</v>
          </cell>
          <cell r="I31">
            <v>4.585536202904192</v>
          </cell>
          <cell r="J31">
            <v>-1065986.6099999999</v>
          </cell>
          <cell r="K31">
            <v>84.74553097166412</v>
          </cell>
          <cell r="L31">
            <v>-713796.4199999999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40941253.03</v>
          </cell>
          <cell r="H32">
            <v>1123642.1099999994</v>
          </cell>
          <cell r="I32">
            <v>8.556207171547728</v>
          </cell>
          <cell r="J32">
            <v>-12008836.89</v>
          </cell>
          <cell r="K32">
            <v>75.7463909170461</v>
          </cell>
          <cell r="L32">
            <v>-13109180.969999999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153115.5</v>
          </cell>
          <cell r="H33">
            <v>7020</v>
          </cell>
          <cell r="I33">
            <v>62.123893805309734</v>
          </cell>
          <cell r="J33">
            <v>-4280</v>
          </cell>
          <cell r="K33">
            <v>248.56412337662337</v>
          </cell>
          <cell r="L33">
            <v>91515.5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4707392.7</v>
          </cell>
          <cell r="H34">
            <v>249530.06000000052</v>
          </cell>
          <cell r="I34">
            <v>19.330318838244516</v>
          </cell>
          <cell r="J34">
            <v>-1041343.9399999995</v>
          </cell>
          <cell r="K34">
            <v>96.86762570031283</v>
          </cell>
          <cell r="L34">
            <v>-152221.2999999998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8490765.08</v>
          </cell>
          <cell r="H35">
            <v>368183.5499999998</v>
          </cell>
          <cell r="I35">
            <v>11.272770053384242</v>
          </cell>
          <cell r="J35">
            <v>-2897948.45</v>
          </cell>
          <cell r="K35">
            <v>71.41024956768732</v>
          </cell>
          <cell r="L35">
            <v>-3399355.92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27786998.04</v>
          </cell>
          <cell r="H36">
            <v>533620.1999999993</v>
          </cell>
          <cell r="I36">
            <v>9.574627050455428</v>
          </cell>
          <cell r="J36">
            <v>-5039653.800000001</v>
          </cell>
          <cell r="K36">
            <v>83.616598354847</v>
          </cell>
          <cell r="L36">
            <v>-5444439.960000001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13979980.31</v>
          </cell>
          <cell r="H37">
            <v>451295.8200000003</v>
          </cell>
          <cell r="I37">
            <v>14.547338276616035</v>
          </cell>
          <cell r="J37">
            <v>-2650961.1799999997</v>
          </cell>
          <cell r="K37">
            <v>87.57584160001163</v>
          </cell>
          <cell r="L37">
            <v>-1983303.6899999995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10068734.61</v>
          </cell>
          <cell r="H38">
            <v>151876.75</v>
          </cell>
          <cell r="I38">
            <v>5.997448620967984</v>
          </cell>
          <cell r="J38">
            <v>-2380479.25</v>
          </cell>
          <cell r="K38">
            <v>83.8252164452609</v>
          </cell>
          <cell r="L38">
            <v>-1942847.3900000006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9785089.14</v>
          </cell>
          <cell r="H39">
            <v>162363.8900000006</v>
          </cell>
          <cell r="I39">
            <v>6.951238036523548</v>
          </cell>
          <cell r="J39">
            <v>-2173391.1099999994</v>
          </cell>
          <cell r="K39">
            <v>91.27336744821206</v>
          </cell>
          <cell r="L39">
            <v>-935550.8599999994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11729103.23</v>
          </cell>
          <cell r="H40">
            <v>195607.25</v>
          </cell>
          <cell r="I40">
            <v>7.789920869125419</v>
          </cell>
          <cell r="J40">
            <v>-2315422.75</v>
          </cell>
          <cell r="K40">
            <v>81.84188912778903</v>
          </cell>
          <cell r="L40">
            <v>-2602314.7699999996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21481835.7</v>
          </cell>
          <cell r="H41">
            <v>331884.59999999776</v>
          </cell>
          <cell r="I41">
            <v>11.519067214220783</v>
          </cell>
          <cell r="J41">
            <v>-2549291.4000000022</v>
          </cell>
          <cell r="K41">
            <v>90.19833119634461</v>
          </cell>
          <cell r="L41">
            <v>-2334387.3000000007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34409443.48</v>
          </cell>
          <cell r="H42">
            <v>320256.049999997</v>
          </cell>
          <cell r="I42">
            <v>4.898890493012533</v>
          </cell>
          <cell r="J42">
            <v>-6217061.950000003</v>
          </cell>
          <cell r="K42">
            <v>81.68020072432827</v>
          </cell>
          <cell r="L42">
            <v>-7717587.520000003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14667907.42</v>
          </cell>
          <cell r="H43">
            <v>191580.00999999978</v>
          </cell>
          <cell r="I43">
            <v>3.2366955566818687</v>
          </cell>
          <cell r="J43">
            <v>-5727419.99</v>
          </cell>
          <cell r="K43">
            <v>74.20209940452793</v>
          </cell>
          <cell r="L43">
            <v>-5099602.58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16438416.47</v>
          </cell>
          <cell r="H44">
            <v>167618.7100000009</v>
          </cell>
          <cell r="I44">
            <v>6.010635413895098</v>
          </cell>
          <cell r="J44">
            <v>-2621083.289999999</v>
          </cell>
          <cell r="K44">
            <v>88.78064014307374</v>
          </cell>
          <cell r="L44">
            <v>-2077350.5299999993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5890508.93</v>
          </cell>
          <cell r="H45">
            <v>144052.93999999948</v>
          </cell>
          <cell r="I45">
            <v>13.775386883957236</v>
          </cell>
          <cell r="J45">
            <v>-901674.0600000005</v>
          </cell>
          <cell r="K45">
            <v>77.61755678669995</v>
          </cell>
          <cell r="L45">
            <v>-1698636.0700000003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5685302.81</v>
          </cell>
          <cell r="H46">
            <v>79741.70999999996</v>
          </cell>
          <cell r="I46">
            <v>5.385515341028046</v>
          </cell>
          <cell r="J46">
            <v>-1400928.29</v>
          </cell>
          <cell r="K46">
            <v>83.96104311720042</v>
          </cell>
          <cell r="L46">
            <v>-1086055.1900000004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7731115.53</v>
          </cell>
          <cell r="H47">
            <v>25384.62000000011</v>
          </cell>
          <cell r="I47">
            <v>0.8402142454276604</v>
          </cell>
          <cell r="J47">
            <v>-2995823.38</v>
          </cell>
          <cell r="K47">
            <v>74.1731987867668</v>
          </cell>
          <cell r="L47">
            <v>-2691942.4699999997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13177920.49</v>
          </cell>
          <cell r="H48">
            <v>256560</v>
          </cell>
          <cell r="I48">
            <v>8.921312604101105</v>
          </cell>
          <cell r="J48">
            <v>-2619250</v>
          </cell>
          <cell r="K48">
            <v>80.23636620468677</v>
          </cell>
          <cell r="L48">
            <v>-3245954.51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6145729.9</v>
          </cell>
          <cell r="H49">
            <v>185918.56000000052</v>
          </cell>
          <cell r="I49">
            <v>9.234426718057762</v>
          </cell>
          <cell r="J49">
            <v>-1827401.4399999995</v>
          </cell>
          <cell r="K49">
            <v>67.5225824952152</v>
          </cell>
          <cell r="L49">
            <v>-2956010.0999999996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5138117.21</v>
          </cell>
          <cell r="H50">
            <v>57102.66000000015</v>
          </cell>
          <cell r="I50">
            <v>6.543217600550035</v>
          </cell>
          <cell r="J50">
            <v>-815597.3399999999</v>
          </cell>
          <cell r="K50">
            <v>90.28067918056954</v>
          </cell>
          <cell r="L50">
            <v>-553152.79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38053417.41</v>
          </cell>
          <cell r="H51">
            <v>508155.45999999344</v>
          </cell>
          <cell r="I51">
            <v>5.834281994346536</v>
          </cell>
          <cell r="J51">
            <v>-8201664.540000007</v>
          </cell>
          <cell r="K51">
            <v>94.27031029364113</v>
          </cell>
          <cell r="L51">
            <v>-2312862.5900000036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48662275.33</v>
          </cell>
          <cell r="H52">
            <v>399257.4600000009</v>
          </cell>
          <cell r="I52">
            <v>5.13043935272221</v>
          </cell>
          <cell r="J52">
            <v>-7382872.539999999</v>
          </cell>
          <cell r="K52">
            <v>89.06621538355662</v>
          </cell>
          <cell r="L52">
            <v>-5973789.670000002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19039790.92</v>
          </cell>
          <cell r="H53">
            <v>286870.0600000024</v>
          </cell>
          <cell r="I53">
            <v>7.625132337364321</v>
          </cell>
          <cell r="J53">
            <v>-3475294.9399999976</v>
          </cell>
          <cell r="K53">
            <v>89.14446740605574</v>
          </cell>
          <cell r="L53">
            <v>-2318563.079999998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37026007.42</v>
          </cell>
          <cell r="H54">
            <v>729113.0300000012</v>
          </cell>
          <cell r="I54">
            <v>10.07584080152014</v>
          </cell>
          <cell r="J54">
            <v>-6507136.969999999</v>
          </cell>
          <cell r="K54">
            <v>83.33316247780282</v>
          </cell>
          <cell r="L54">
            <v>-7405292.579999998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44896585.65</v>
          </cell>
          <cell r="H55">
            <v>688167.5099999979</v>
          </cell>
          <cell r="I55">
            <v>8.869795387024611</v>
          </cell>
          <cell r="J55">
            <v>-7070382.490000002</v>
          </cell>
          <cell r="K55">
            <v>80.80738957883369</v>
          </cell>
          <cell r="L55">
            <v>-10663414.350000001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7783638.77</v>
          </cell>
          <cell r="H56">
            <v>151084.75999999978</v>
          </cell>
          <cell r="I56">
            <v>8.702522834186668</v>
          </cell>
          <cell r="J56">
            <v>-1585018.2400000002</v>
          </cell>
          <cell r="K56">
            <v>87.45467959866505</v>
          </cell>
          <cell r="L56">
            <v>-1116558.2300000004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38774993.68</v>
          </cell>
          <cell r="H57">
            <v>1023773.1199999973</v>
          </cell>
          <cell r="I57">
            <v>15.755751431182391</v>
          </cell>
          <cell r="J57">
            <v>-5474000.880000003</v>
          </cell>
          <cell r="K57">
            <v>90.64341401093303</v>
          </cell>
          <cell r="L57">
            <v>-4002514.3200000003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13303962.03</v>
          </cell>
          <cell r="H58">
            <v>91063.58999999985</v>
          </cell>
          <cell r="I58">
            <v>4.319044118344535</v>
          </cell>
          <cell r="J58">
            <v>-2017356.4100000001</v>
          </cell>
          <cell r="K58">
            <v>92.25328835302376</v>
          </cell>
          <cell r="L58">
            <v>-1117162.9700000007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6823776.24</v>
          </cell>
          <cell r="H59">
            <v>118620.08000000007</v>
          </cell>
          <cell r="I59">
            <v>9.439028310699952</v>
          </cell>
          <cell r="J59">
            <v>-1138077.92</v>
          </cell>
          <cell r="K59">
            <v>77.31433374760098</v>
          </cell>
          <cell r="L59">
            <v>-2002240.7599999998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5838274.29</v>
          </cell>
          <cell r="H60">
            <v>243685.08000000007</v>
          </cell>
          <cell r="I60">
            <v>7.682660526046983</v>
          </cell>
          <cell r="J60">
            <v>-2928198.92</v>
          </cell>
          <cell r="K60">
            <v>70.63703176278784</v>
          </cell>
          <cell r="L60">
            <v>-2426900.71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5586773.68</v>
          </cell>
          <cell r="H61">
            <v>166559.47999999952</v>
          </cell>
          <cell r="I61">
            <v>5.907516714252763</v>
          </cell>
          <cell r="J61">
            <v>-2652890.5200000005</v>
          </cell>
          <cell r="K61">
            <v>69.24350457965123</v>
          </cell>
          <cell r="L61">
            <v>-2481526.3200000003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4452884.81</v>
          </cell>
          <cell r="H62">
            <v>35456.799999999814</v>
          </cell>
          <cell r="I62">
            <v>3.204804205487508</v>
          </cell>
          <cell r="J62">
            <v>-1070907.2000000002</v>
          </cell>
          <cell r="K62">
            <v>80.7169403192181</v>
          </cell>
          <cell r="L62">
            <v>-1063782.1900000004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8638102.64</v>
          </cell>
          <cell r="H63">
            <v>131581.20000000112</v>
          </cell>
          <cell r="I63">
            <v>8.029559836700887</v>
          </cell>
          <cell r="J63">
            <v>-1507128.7999999989</v>
          </cell>
          <cell r="K63">
            <v>90.18248885260381</v>
          </cell>
          <cell r="L63">
            <v>-940367.3599999994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6175280.8</v>
          </cell>
          <cell r="H64">
            <v>54469.20999999996</v>
          </cell>
          <cell r="I64">
            <v>4.377797245652879</v>
          </cell>
          <cell r="J64">
            <v>-1189745.79</v>
          </cell>
          <cell r="K64">
            <v>84.6793882463223</v>
          </cell>
          <cell r="L64">
            <v>-1117262.2000000002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22523048.06</v>
          </cell>
          <cell r="H65">
            <v>542429.6099999994</v>
          </cell>
          <cell r="I65">
            <v>12.614210863023972</v>
          </cell>
          <cell r="J65">
            <v>-3757717.3900000006</v>
          </cell>
          <cell r="K65">
            <v>94.47313444060828</v>
          </cell>
          <cell r="L65">
            <v>-1317642.9400000013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36545923.95</v>
          </cell>
          <cell r="H66">
            <v>1106166.5800000057</v>
          </cell>
          <cell r="I66">
            <v>15.500046871472897</v>
          </cell>
          <cell r="J66">
            <v>-6030370.419999994</v>
          </cell>
          <cell r="K66">
            <v>70.44924324447489</v>
          </cell>
          <cell r="L66">
            <v>-15329614.049999997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52383490.5</v>
          </cell>
          <cell r="H67">
            <v>1066627.2700000033</v>
          </cell>
          <cell r="I67">
            <v>11.0895854653416</v>
          </cell>
          <cell r="J67">
            <v>-8551651.729999997</v>
          </cell>
          <cell r="K67">
            <v>86.96830654753501</v>
          </cell>
          <cell r="L67">
            <v>-7849360.5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7991841.78</v>
          </cell>
          <cell r="H68">
            <v>130548.62000000011</v>
          </cell>
          <cell r="I68">
            <v>9.88615242480236</v>
          </cell>
          <cell r="J68">
            <v>-1189971.38</v>
          </cell>
          <cell r="K68">
            <v>82.14141080049376</v>
          </cell>
          <cell r="L68">
            <v>-1737528.2199999997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5607216.66</v>
          </cell>
          <cell r="H69">
            <v>50947.49000000022</v>
          </cell>
          <cell r="I69">
            <v>3.7164158418297357</v>
          </cell>
          <cell r="J69">
            <v>-1319929.5099999998</v>
          </cell>
          <cell r="K69">
            <v>82.36067175039703</v>
          </cell>
          <cell r="L69">
            <v>-1200907.3399999999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2916181.48</v>
          </cell>
          <cell r="H70">
            <v>79973.70999999996</v>
          </cell>
          <cell r="I70">
            <v>6.506900395424142</v>
          </cell>
          <cell r="J70">
            <v>-1149086.29</v>
          </cell>
          <cell r="K70">
            <v>66.57223585467975</v>
          </cell>
          <cell r="L70">
            <v>-1464295.52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28807984.74</v>
          </cell>
          <cell r="H71">
            <v>412439.16000000015</v>
          </cell>
          <cell r="I71">
            <v>6.581016686495072</v>
          </cell>
          <cell r="J71">
            <v>-5854664.84</v>
          </cell>
          <cell r="K71">
            <v>79.60648142122514</v>
          </cell>
          <cell r="L71">
            <v>-7380004.260000002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13444804.25</v>
          </cell>
          <cell r="H72">
            <v>216304.40000000037</v>
          </cell>
          <cell r="I72">
            <v>8.937995210852662</v>
          </cell>
          <cell r="J72">
            <v>-2203750.5999999996</v>
          </cell>
          <cell r="K72">
            <v>83.49592919591163</v>
          </cell>
          <cell r="L72">
            <v>-2657542.75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5872750.67</v>
          </cell>
          <cell r="H73">
            <v>224013.00999999978</v>
          </cell>
          <cell r="I73">
            <v>21.28389643705461</v>
          </cell>
          <cell r="J73">
            <v>-828486.9900000002</v>
          </cell>
          <cell r="K73">
            <v>93.93470309263509</v>
          </cell>
          <cell r="L73">
            <v>-379199.3300000001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4309763.4</v>
          </cell>
          <cell r="H74">
            <v>139445.41000000015</v>
          </cell>
          <cell r="I74">
            <v>11.860668914413262</v>
          </cell>
          <cell r="J74">
            <v>-1036250.5899999999</v>
          </cell>
          <cell r="K74">
            <v>79.89420388562972</v>
          </cell>
          <cell r="L74">
            <v>-1084574.5999999996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5323891.98</v>
          </cell>
          <cell r="H75">
            <v>204098.09000000078</v>
          </cell>
          <cell r="I75">
            <v>16.288572194724143</v>
          </cell>
          <cell r="J75">
            <v>-1048915.9099999992</v>
          </cell>
          <cell r="K75">
            <v>102.66118422194394</v>
          </cell>
          <cell r="L75">
            <v>138005.98000000045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8293448.25</v>
          </cell>
          <cell r="H76">
            <v>218145.51999999955</v>
          </cell>
          <cell r="I76">
            <v>8.654322251288734</v>
          </cell>
          <cell r="J76">
            <v>-2302508.4800000004</v>
          </cell>
          <cell r="K76">
            <v>77.4200895253844</v>
          </cell>
          <cell r="L76">
            <v>-2418820.75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7350560.71</v>
          </cell>
          <cell r="H77">
            <v>169236.08000000007</v>
          </cell>
          <cell r="I77">
            <v>11.219575709360917</v>
          </cell>
          <cell r="J77">
            <v>-1339163.92</v>
          </cell>
          <cell r="K77">
            <v>99.11668434000336</v>
          </cell>
          <cell r="L77">
            <v>-65507.29000000004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270081612.15</v>
          </cell>
          <cell r="H78">
            <v>2987245.1799999774</v>
          </cell>
          <cell r="I78">
            <v>6.775621558952261</v>
          </cell>
          <cell r="J78">
            <v>-41100889.82000002</v>
          </cell>
          <cell r="K78">
            <v>85.77489640570775</v>
          </cell>
          <cell r="L78">
            <v>-44790947.850000024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23270522.18</v>
          </cell>
          <cell r="H79">
            <v>340991.8900000006</v>
          </cell>
          <cell r="I79">
            <v>6.416698452974372</v>
          </cell>
          <cell r="J79">
            <v>-4973141.109999999</v>
          </cell>
          <cell r="K79">
            <v>89.9006242950232</v>
          </cell>
          <cell r="L79">
            <v>-2614194.8200000003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6067095.45</v>
          </cell>
          <cell r="H80">
            <v>52123.33999999985</v>
          </cell>
          <cell r="I80">
            <v>4.260984083644645</v>
          </cell>
          <cell r="J80">
            <v>-1171146.6600000001</v>
          </cell>
          <cell r="K80">
            <v>84.5882712894329</v>
          </cell>
          <cell r="L80">
            <v>-1105406.5499999998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92457903.73</v>
          </cell>
          <cell r="H81">
            <v>1214617.7700000107</v>
          </cell>
          <cell r="I81">
            <v>6.976594860370837</v>
          </cell>
          <cell r="J81">
            <v>-16195276.22999999</v>
          </cell>
          <cell r="K81">
            <v>70.39541529984403</v>
          </cell>
          <cell r="L81">
            <v>-38882899.269999996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20828375.19</v>
          </cell>
          <cell r="H82">
            <v>507125.44000000134</v>
          </cell>
          <cell r="I82">
            <v>11.277962818615407</v>
          </cell>
          <cell r="J82">
            <v>-3989479.5599999987</v>
          </cell>
          <cell r="K82">
            <v>83.30512692864114</v>
          </cell>
          <cell r="L82">
            <v>-4174137.8099999987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7201673969.969999</v>
          </cell>
          <cell r="H83">
            <v>112152547.58999997</v>
          </cell>
          <cell r="I83">
            <v>9.008011691396245</v>
          </cell>
          <cell r="J83">
            <v>-1132878558.4099996</v>
          </cell>
          <cell r="K83">
            <v>85.35488686429986</v>
          </cell>
          <cell r="L83">
            <v>-1235656608.9099994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60" sqref="I60"/>
    </sheetView>
  </sheetViews>
  <sheetFormatPr defaultColWidth="11.421875" defaultRowHeight="12.75"/>
  <cols>
    <col min="1" max="1" width="31.140625" style="2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  <col min="13" max="16384" width="11.421875" style="2" customWidth="1"/>
  </cols>
  <sheetData>
    <row r="2" spans="1:10" ht="18.75">
      <c r="A2" s="48" t="str">
        <f>'[1]вспомогат'!A2</f>
        <v>Щоденний моніторинг виконання за помісячним розписом доходів станом на 05.08.2020</v>
      </c>
      <c r="B2" s="48"/>
      <c r="C2" s="48"/>
      <c r="D2" s="48"/>
      <c r="E2" s="48"/>
      <c r="F2" s="48"/>
      <c r="G2" s="48"/>
      <c r="H2" s="48"/>
      <c r="I2" s="48"/>
      <c r="J2" s="48"/>
    </row>
    <row r="3" ht="12.75">
      <c r="J3" s="3" t="s">
        <v>0</v>
      </c>
    </row>
    <row r="5" spans="1:10" ht="12.75">
      <c r="A5" s="49" t="s">
        <v>1</v>
      </c>
      <c r="B5" s="52" t="s">
        <v>2</v>
      </c>
      <c r="C5" s="53"/>
      <c r="D5" s="53"/>
      <c r="E5" s="53"/>
      <c r="F5" s="53"/>
      <c r="G5" s="53"/>
      <c r="H5" s="53"/>
      <c r="I5" s="53"/>
      <c r="J5" s="53"/>
    </row>
    <row r="6" spans="1:10" ht="12.75" customHeight="1">
      <c r="A6" s="50"/>
      <c r="B6" s="4" t="s">
        <v>3</v>
      </c>
      <c r="C6" s="5" t="s">
        <v>3</v>
      </c>
      <c r="D6" s="4" t="s">
        <v>4</v>
      </c>
      <c r="E6" s="20" t="str">
        <f>'[1]вспомогат'!G6</f>
        <v>Фактично надійшло на 05.08.2020</v>
      </c>
      <c r="F6" s="21"/>
      <c r="G6" s="56" t="s">
        <v>5</v>
      </c>
      <c r="H6" s="57"/>
      <c r="I6" s="57"/>
      <c r="J6" s="57"/>
    </row>
    <row r="7" spans="1:10" ht="12.75">
      <c r="A7" s="50"/>
      <c r="B7" s="6" t="s">
        <v>6</v>
      </c>
      <c r="C7" s="7" t="s">
        <v>6</v>
      </c>
      <c r="D7" s="6" t="s">
        <v>7</v>
      </c>
      <c r="E7" s="54"/>
      <c r="F7" s="55"/>
      <c r="G7" s="58" t="s">
        <v>8</v>
      </c>
      <c r="H7" s="59"/>
      <c r="I7" s="59"/>
      <c r="J7" s="59"/>
    </row>
    <row r="8" spans="1:10" ht="12.75">
      <c r="A8" s="50"/>
      <c r="B8" s="6" t="s">
        <v>9</v>
      </c>
      <c r="C8" s="7" t="s">
        <v>7</v>
      </c>
      <c r="D8" s="6" t="str">
        <f>'[1]вспомогат'!D8</f>
        <v>серпень</v>
      </c>
      <c r="E8" s="7" t="s">
        <v>10</v>
      </c>
      <c r="F8" s="10" t="str">
        <f>'[1]вспомогат'!H8</f>
        <v>за серпень</v>
      </c>
      <c r="G8" s="60" t="str">
        <f>'[1]вспомогат'!I8</f>
        <v>за серпень</v>
      </c>
      <c r="H8" s="61"/>
      <c r="I8" s="60" t="str">
        <f>'[1]вспомогат'!K8</f>
        <v>за 8 місяців</v>
      </c>
      <c r="J8" s="61"/>
    </row>
    <row r="9" spans="1:10" ht="12.75">
      <c r="A9" s="51"/>
      <c r="B9" s="11" t="str">
        <f>'[1]вспомогат'!B9</f>
        <v> рік </v>
      </c>
      <c r="C9" s="9" t="str">
        <f>'[1]вспомогат'!C9</f>
        <v>8 міс.   </v>
      </c>
      <c r="D9" s="12"/>
      <c r="E9" s="8"/>
      <c r="F9" s="12"/>
      <c r="G9" s="9" t="s">
        <v>11</v>
      </c>
      <c r="H9" s="13" t="s">
        <v>12</v>
      </c>
      <c r="I9" s="14" t="s">
        <v>11</v>
      </c>
      <c r="J9" s="15" t="s">
        <v>12</v>
      </c>
    </row>
    <row r="10" spans="1:10" ht="12.75">
      <c r="A10" s="16" t="s">
        <v>13</v>
      </c>
      <c r="B10" s="17">
        <f>'[1]вспомогат'!B10</f>
        <v>2391967200</v>
      </c>
      <c r="C10" s="17">
        <f>'[1]вспомогат'!C10</f>
        <v>1576497700</v>
      </c>
      <c r="D10" s="17">
        <f>'[1]вспомогат'!D10</f>
        <v>305260600</v>
      </c>
      <c r="E10" s="17">
        <f>'[1]вспомогат'!G10</f>
        <v>1149966095.71</v>
      </c>
      <c r="F10" s="17">
        <f>'[1]вспомогат'!H10</f>
        <v>17844340.73000002</v>
      </c>
      <c r="G10" s="18">
        <f>'[1]вспомогат'!I10</f>
        <v>5.845608876481282</v>
      </c>
      <c r="H10" s="19">
        <f>'[1]вспомогат'!J10</f>
        <v>-287416259.27</v>
      </c>
      <c r="I10" s="22">
        <f>'[1]вспомогат'!K10</f>
        <v>72.94435606915253</v>
      </c>
      <c r="J10" s="23">
        <f>'[1]вспомогат'!L10</f>
        <v>-426531604.28999996</v>
      </c>
    </row>
    <row r="11" spans="1:10" ht="12.75">
      <c r="A11" s="16"/>
      <c r="B11" s="17"/>
      <c r="C11" s="17"/>
      <c r="D11" s="24"/>
      <c r="E11" s="17"/>
      <c r="F11" s="24"/>
      <c r="G11" s="25"/>
      <c r="H11" s="19"/>
      <c r="I11" s="22"/>
      <c r="J11" s="23"/>
    </row>
    <row r="12" spans="1:10" ht="12.75">
      <c r="A12" s="16" t="s">
        <v>14</v>
      </c>
      <c r="B12" s="17">
        <f>'[1]вспомогат'!B11</f>
        <v>5701650000</v>
      </c>
      <c r="C12" s="17">
        <f>'[1]вспомогат'!C11</f>
        <v>3838135000</v>
      </c>
      <c r="D12" s="24">
        <f>'[1]вспомогат'!D11</f>
        <v>476685000</v>
      </c>
      <c r="E12" s="17">
        <f>'[1]вспомогат'!G11</f>
        <v>3402082350.32</v>
      </c>
      <c r="F12" s="24">
        <f>'[1]вспомогат'!H11</f>
        <v>34841972.21000004</v>
      </c>
      <c r="G12" s="25">
        <f>'[1]вспомогат'!I11</f>
        <v>7.309223535458434</v>
      </c>
      <c r="H12" s="19">
        <f>'[1]вспомогат'!J11</f>
        <v>-441843027.78999996</v>
      </c>
      <c r="I12" s="22">
        <f>'[1]вспомогат'!K11</f>
        <v>88.63894444359045</v>
      </c>
      <c r="J12" s="23">
        <f>'[1]вспомогат'!L11</f>
        <v>-436052649.6799998</v>
      </c>
    </row>
    <row r="13" spans="1:10" ht="12.75">
      <c r="A13" s="16" t="s">
        <v>15</v>
      </c>
      <c r="B13" s="17">
        <f>'[1]вспомогат'!B12</f>
        <v>731615600</v>
      </c>
      <c r="C13" s="17">
        <f>'[1]вспомогат'!C12</f>
        <v>496718211</v>
      </c>
      <c r="D13" s="24">
        <f>'[1]вспомогат'!D12</f>
        <v>58346025</v>
      </c>
      <c r="E13" s="17">
        <f>'[1]вспомогат'!G12</f>
        <v>511366607.01</v>
      </c>
      <c r="F13" s="24">
        <f>'[1]вспомогат'!H12</f>
        <v>27485981.96999997</v>
      </c>
      <c r="G13" s="25">
        <f>'[1]вспомогат'!I12</f>
        <v>47.10857675394334</v>
      </c>
      <c r="H13" s="19">
        <f>'[1]вспомогат'!J12</f>
        <v>-30860043.03000003</v>
      </c>
      <c r="I13" s="22">
        <f>'[1]вспомогат'!K12</f>
        <v>102.9490354260436</v>
      </c>
      <c r="J13" s="23">
        <f>'[1]вспомогат'!L12</f>
        <v>14648396.00999999</v>
      </c>
    </row>
    <row r="14" spans="1:10" ht="12.75">
      <c r="A14" s="16" t="s">
        <v>16</v>
      </c>
      <c r="B14" s="17">
        <f>'[1]вспомогат'!B13</f>
        <v>693000000</v>
      </c>
      <c r="C14" s="17">
        <f>'[1]вспомогат'!C13</f>
        <v>454484500</v>
      </c>
      <c r="D14" s="24">
        <f>'[1]вспомогат'!D13</f>
        <v>63490000</v>
      </c>
      <c r="E14" s="17">
        <f>'[1]вспомогат'!G13</f>
        <v>370438190.06</v>
      </c>
      <c r="F14" s="24">
        <f>'[1]вспомогат'!H13</f>
        <v>4845261.800000012</v>
      </c>
      <c r="G14" s="25">
        <f>'[1]вспомогат'!I13</f>
        <v>7.631535359899215</v>
      </c>
      <c r="H14" s="19">
        <f>'[1]вспомогат'!J13</f>
        <v>-58644738.19999999</v>
      </c>
      <c r="I14" s="22">
        <f>'[1]вспомогат'!K13</f>
        <v>81.50733194641401</v>
      </c>
      <c r="J14" s="23">
        <f>'[1]вспомогат'!L13</f>
        <v>-84046309.94</v>
      </c>
    </row>
    <row r="15" spans="1:10" ht="12.75">
      <c r="A15" s="16" t="s">
        <v>17</v>
      </c>
      <c r="B15" s="17">
        <f>'[1]вспомогат'!B14</f>
        <v>104889800</v>
      </c>
      <c r="C15" s="17">
        <f>'[1]вспомогат'!C14</f>
        <v>69624700</v>
      </c>
      <c r="D15" s="24">
        <f>'[1]вспомогат'!D14</f>
        <v>8358900</v>
      </c>
      <c r="E15" s="17">
        <f>'[1]вспомогат'!G14</f>
        <v>58095903.52</v>
      </c>
      <c r="F15" s="24">
        <f>'[1]вспомогат'!H14</f>
        <v>523660.4900000021</v>
      </c>
      <c r="G15" s="25">
        <f>'[1]вспомогат'!I14</f>
        <v>6.26470576272</v>
      </c>
      <c r="H15" s="19">
        <f>'[1]вспомогат'!J14</f>
        <v>-7835239.509999998</v>
      </c>
      <c r="I15" s="22">
        <f>'[1]вспомогат'!K14</f>
        <v>83.44151360077674</v>
      </c>
      <c r="J15" s="23">
        <f>'[1]вспомогат'!L14</f>
        <v>-11528796.479999997</v>
      </c>
    </row>
    <row r="16" spans="1:10" ht="18" customHeight="1">
      <c r="A16" s="26" t="s">
        <v>18</v>
      </c>
      <c r="B16" s="27">
        <f>SUM(B12:B15)</f>
        <v>7231155400</v>
      </c>
      <c r="C16" s="27">
        <f>SUM(C12:C15)</f>
        <v>4858962411</v>
      </c>
      <c r="D16" s="27">
        <f>SUM(D12:D15)</f>
        <v>606879925</v>
      </c>
      <c r="E16" s="27">
        <f>SUM(E12:E15)</f>
        <v>4341983050.91</v>
      </c>
      <c r="F16" s="27">
        <f>SUM(F12:F15)</f>
        <v>67696876.47000003</v>
      </c>
      <c r="G16" s="28">
        <f>F16/D16*100</f>
        <v>11.154904566994867</v>
      </c>
      <c r="H16" s="27">
        <f>SUM(H12:H15)</f>
        <v>-539183048.53</v>
      </c>
      <c r="I16" s="29">
        <f>E16/C16*100</f>
        <v>89.36029307574735</v>
      </c>
      <c r="J16" s="27">
        <f>SUM(J12:J15)</f>
        <v>-516979360.08999985</v>
      </c>
    </row>
    <row r="17" spans="1:10" ht="20.25" customHeight="1">
      <c r="A17" s="16" t="s">
        <v>19</v>
      </c>
      <c r="B17" s="30">
        <f>'[1]вспомогат'!B15</f>
        <v>38828050</v>
      </c>
      <c r="C17" s="30">
        <f>'[1]вспомогат'!C15</f>
        <v>21797020</v>
      </c>
      <c r="D17" s="31">
        <f>'[1]вспомогат'!D15</f>
        <v>5510088</v>
      </c>
      <c r="E17" s="30">
        <f>'[1]вспомогат'!G15</f>
        <v>17385116.73</v>
      </c>
      <c r="F17" s="31">
        <f>'[1]вспомогат'!H15</f>
        <v>558279.6700000018</v>
      </c>
      <c r="G17" s="32">
        <f>'[1]вспомогат'!I15</f>
        <v>10.13195560579072</v>
      </c>
      <c r="H17" s="33">
        <f>'[1]вспомогат'!J15</f>
        <v>-4951808.329999998</v>
      </c>
      <c r="I17" s="34">
        <f>'[1]вспомогат'!K15</f>
        <v>79.75914473629882</v>
      </c>
      <c r="J17" s="35">
        <f>'[1]вспомогат'!L15</f>
        <v>-4411903.27</v>
      </c>
    </row>
    <row r="18" spans="1:10" ht="12.75">
      <c r="A18" s="16" t="s">
        <v>20</v>
      </c>
      <c r="B18" s="17">
        <f>'[1]вспомогат'!B16</f>
        <v>352924163</v>
      </c>
      <c r="C18" s="17">
        <f>'[1]вспомогат'!C16</f>
        <v>217080315</v>
      </c>
      <c r="D18" s="24">
        <f>'[1]вспомогат'!D16</f>
        <v>29282781</v>
      </c>
      <c r="E18" s="17">
        <f>'[1]вспомогат'!G16</f>
        <v>208732758.76</v>
      </c>
      <c r="F18" s="24">
        <f>'[1]вспомогат'!H16</f>
        <v>1880619.8899999857</v>
      </c>
      <c r="G18" s="25">
        <f>'[1]вспомогат'!I16</f>
        <v>6.422272153727427</v>
      </c>
      <c r="H18" s="19">
        <f>'[1]вспомогат'!J16</f>
        <v>-27402161.110000014</v>
      </c>
      <c r="I18" s="22">
        <f>'[1]вспомогат'!K16</f>
        <v>96.15462312186159</v>
      </c>
      <c r="J18" s="23">
        <f>'[1]вспомогат'!L16</f>
        <v>-8347556.24000001</v>
      </c>
    </row>
    <row r="19" spans="1:10" ht="12.75">
      <c r="A19" s="16" t="s">
        <v>21</v>
      </c>
      <c r="B19" s="17">
        <f>'[1]вспомогат'!B17</f>
        <v>35000</v>
      </c>
      <c r="C19" s="17">
        <f>'[1]вспомогат'!C17</f>
        <v>35000</v>
      </c>
      <c r="D19" s="24">
        <f>'[1]вспомогат'!D17</f>
        <v>0</v>
      </c>
      <c r="E19" s="17">
        <f>'[1]вспомогат'!G17</f>
        <v>7302.8</v>
      </c>
      <c r="F19" s="24">
        <f>'[1]вспомогат'!H17</f>
        <v>0</v>
      </c>
      <c r="G19" s="25">
        <f>'[1]вспомогат'!I17</f>
        <v>0</v>
      </c>
      <c r="H19" s="19">
        <f>'[1]вспомогат'!J17</f>
        <v>0</v>
      </c>
      <c r="I19" s="22">
        <f>'[1]вспомогат'!K17</f>
        <v>20.865142857142857</v>
      </c>
      <c r="J19" s="23">
        <f>'[1]вспомогат'!L17</f>
        <v>-27697.2</v>
      </c>
    </row>
    <row r="20" spans="1:10" ht="12.75">
      <c r="A20" s="16" t="s">
        <v>22</v>
      </c>
      <c r="B20" s="17">
        <f>'[1]вспомогат'!B18</f>
        <v>5361540</v>
      </c>
      <c r="C20" s="17">
        <f>'[1]вспомогат'!C18</f>
        <v>3675920</v>
      </c>
      <c r="D20" s="24">
        <f>'[1]вспомогат'!D18</f>
        <v>850675</v>
      </c>
      <c r="E20" s="17">
        <f>'[1]вспомогат'!G18</f>
        <v>3092773.01</v>
      </c>
      <c r="F20" s="24">
        <f>'[1]вспомогат'!H18</f>
        <v>68537.6499999999</v>
      </c>
      <c r="G20" s="25">
        <f>'[1]вспомогат'!I18</f>
        <v>8.056854850559839</v>
      </c>
      <c r="H20" s="19">
        <f>'[1]вспомогат'!J18</f>
        <v>-782137.3500000001</v>
      </c>
      <c r="I20" s="22">
        <f>'[1]вспомогат'!K18</f>
        <v>84.13602608326623</v>
      </c>
      <c r="J20" s="23">
        <f>'[1]вспомогат'!L18</f>
        <v>-583146.9900000002</v>
      </c>
    </row>
    <row r="21" spans="1:10" ht="12.75">
      <c r="A21" s="16" t="s">
        <v>23</v>
      </c>
      <c r="B21" s="17">
        <f>'[1]вспомогат'!B19</f>
        <v>134379020</v>
      </c>
      <c r="C21" s="17">
        <f>'[1]вспомогат'!C19</f>
        <v>84272643</v>
      </c>
      <c r="D21" s="24">
        <f>'[1]вспомогат'!D19</f>
        <v>12727088</v>
      </c>
      <c r="E21" s="17">
        <f>'[1]вспомогат'!G19</f>
        <v>80902642.13</v>
      </c>
      <c r="F21" s="24">
        <f>'[1]вспомогат'!H19</f>
        <v>961742.0199999958</v>
      </c>
      <c r="G21" s="25">
        <f>'[1]вспомогат'!I19</f>
        <v>7.556654122294085</v>
      </c>
      <c r="H21" s="19">
        <f>'[1]вспомогат'!J19</f>
        <v>-11765345.980000004</v>
      </c>
      <c r="I21" s="22">
        <f>'[1]вспомогат'!K19</f>
        <v>96.00107371736281</v>
      </c>
      <c r="J21" s="23">
        <f>'[1]вспомогат'!L19</f>
        <v>-3370000.870000005</v>
      </c>
    </row>
    <row r="22" spans="1:10" ht="12.75">
      <c r="A22" s="16" t="s">
        <v>24</v>
      </c>
      <c r="B22" s="17">
        <f>'[1]вспомогат'!B20</f>
        <v>38053760</v>
      </c>
      <c r="C22" s="17">
        <f>'[1]вспомогат'!C20</f>
        <v>24214300</v>
      </c>
      <c r="D22" s="24">
        <f>'[1]вспомогат'!D20</f>
        <v>4247800</v>
      </c>
      <c r="E22" s="17">
        <f>'[1]вспомогат'!G20</f>
        <v>19665604.61</v>
      </c>
      <c r="F22" s="24">
        <f>'[1]вспомогат'!H20</f>
        <v>193704.5399999991</v>
      </c>
      <c r="G22" s="25">
        <f>'[1]вспомогат'!I20</f>
        <v>4.560114412166277</v>
      </c>
      <c r="H22" s="19">
        <f>'[1]вспомогат'!J20</f>
        <v>-4054095.460000001</v>
      </c>
      <c r="I22" s="22">
        <f>'[1]вспомогат'!K20</f>
        <v>81.21483838062632</v>
      </c>
      <c r="J22" s="23">
        <f>'[1]вспомогат'!L20</f>
        <v>-4548695.390000001</v>
      </c>
    </row>
    <row r="23" spans="1:10" ht="12.75">
      <c r="A23" s="16" t="s">
        <v>25</v>
      </c>
      <c r="B23" s="17">
        <f>'[1]вспомогат'!B21</f>
        <v>52800529</v>
      </c>
      <c r="C23" s="17">
        <f>'[1]вспомогат'!C21</f>
        <v>33536150</v>
      </c>
      <c r="D23" s="24">
        <f>'[1]вспомогат'!D21</f>
        <v>2687804</v>
      </c>
      <c r="E23" s="17">
        <f>'[1]вспомогат'!G21</f>
        <v>32237555.14</v>
      </c>
      <c r="F23" s="24">
        <f>'[1]вспомогат'!H21</f>
        <v>329289.66000000015</v>
      </c>
      <c r="G23" s="25">
        <f>'[1]вспомогат'!I21</f>
        <v>12.251252695509054</v>
      </c>
      <c r="H23" s="19">
        <f>'[1]вспомогат'!J21</f>
        <v>-2358514.34</v>
      </c>
      <c r="I23" s="22">
        <f>'[1]вспомогат'!K21</f>
        <v>96.12777596712802</v>
      </c>
      <c r="J23" s="23">
        <f>'[1]вспомогат'!L21</f>
        <v>-1298594.8599999994</v>
      </c>
    </row>
    <row r="24" spans="1:10" ht="12.75">
      <c r="A24" s="16" t="s">
        <v>26</v>
      </c>
      <c r="B24" s="17">
        <f>'[1]вспомогат'!B22</f>
        <v>4539050</v>
      </c>
      <c r="C24" s="17">
        <f>'[1]вспомогат'!C22</f>
        <v>2451480</v>
      </c>
      <c r="D24" s="24">
        <f>'[1]вспомогат'!D22</f>
        <v>278260</v>
      </c>
      <c r="E24" s="17">
        <f>'[1]вспомогат'!G22</f>
        <v>2410422.15</v>
      </c>
      <c r="F24" s="24">
        <f>'[1]вспомогат'!H22</f>
        <v>26975.159999999683</v>
      </c>
      <c r="G24" s="25">
        <f>'[1]вспомогат'!I22</f>
        <v>9.694228419463698</v>
      </c>
      <c r="H24" s="19">
        <f>'[1]вспомогат'!J22</f>
        <v>-251284.84000000032</v>
      </c>
      <c r="I24" s="22">
        <f>'[1]вспомогат'!K22</f>
        <v>98.32518111508149</v>
      </c>
      <c r="J24" s="23">
        <f>'[1]вспомогат'!L22</f>
        <v>-41057.85000000009</v>
      </c>
    </row>
    <row r="25" spans="1:10" ht="12.75">
      <c r="A25" s="36" t="s">
        <v>27</v>
      </c>
      <c r="B25" s="17">
        <f>'[1]вспомогат'!B23</f>
        <v>438007.88</v>
      </c>
      <c r="C25" s="17">
        <f>'[1]вспомогат'!C23</f>
        <v>438007.88</v>
      </c>
      <c r="D25" s="24">
        <f>'[1]вспомогат'!D23</f>
        <v>0</v>
      </c>
      <c r="E25" s="17">
        <f>'[1]вспомогат'!G23</f>
        <v>120506.56</v>
      </c>
      <c r="F25" s="24">
        <f>'[1]вспомогат'!H23</f>
        <v>119</v>
      </c>
      <c r="G25" s="25">
        <f>'[1]вспомогат'!I23</f>
        <v>0</v>
      </c>
      <c r="H25" s="19">
        <f>'[1]вспомогат'!J23</f>
        <v>119</v>
      </c>
      <c r="I25" s="22">
        <f>'[1]вспомогат'!K23</f>
        <v>27.51241826973524</v>
      </c>
      <c r="J25" s="23">
        <f>'[1]вспомогат'!L23</f>
        <v>-317501.32</v>
      </c>
    </row>
    <row r="26" spans="1:10" ht="12.75">
      <c r="A26" s="16" t="s">
        <v>28</v>
      </c>
      <c r="B26" s="17">
        <f>'[1]вспомогат'!B24</f>
        <v>128696050</v>
      </c>
      <c r="C26" s="17">
        <f>'[1]вспомогат'!C24</f>
        <v>83130830</v>
      </c>
      <c r="D26" s="24">
        <f>'[1]вспомогат'!D24</f>
        <v>14724431</v>
      </c>
      <c r="E26" s="17">
        <f>'[1]вспомогат'!G24</f>
        <v>76416180.41</v>
      </c>
      <c r="F26" s="24">
        <f>'[1]вспомогат'!H24</f>
        <v>1088398.5699999928</v>
      </c>
      <c r="G26" s="25">
        <f>'[1]вспомогат'!I24</f>
        <v>7.39178695597808</v>
      </c>
      <c r="H26" s="19">
        <f>'[1]вспомогат'!J24</f>
        <v>-13636032.430000007</v>
      </c>
      <c r="I26" s="22">
        <f>'[1]вспомогат'!K24</f>
        <v>91.9227925548199</v>
      </c>
      <c r="J26" s="23">
        <f>'[1]вспомогат'!L24</f>
        <v>-6714649.590000004</v>
      </c>
    </row>
    <row r="27" spans="1:10" ht="12.75">
      <c r="A27" s="16" t="s">
        <v>29</v>
      </c>
      <c r="B27" s="17">
        <f>'[1]вспомогат'!B25</f>
        <v>7661626</v>
      </c>
      <c r="C27" s="17">
        <f>'[1]вспомогат'!C25</f>
        <v>4905252</v>
      </c>
      <c r="D27" s="24">
        <f>'[1]вспомогат'!D25</f>
        <v>627146</v>
      </c>
      <c r="E27" s="17">
        <f>'[1]вспомогат'!G25</f>
        <v>4126798.89</v>
      </c>
      <c r="F27" s="24">
        <f>'[1]вспомогат'!H25</f>
        <v>5039.770000000019</v>
      </c>
      <c r="G27" s="25">
        <f>'[1]вспомогат'!I25</f>
        <v>0.803603945492759</v>
      </c>
      <c r="H27" s="19">
        <f>'[1]вспомогат'!J25</f>
        <v>-622106.23</v>
      </c>
      <c r="I27" s="22">
        <f>'[1]вспомогат'!K25</f>
        <v>84.13021165885056</v>
      </c>
      <c r="J27" s="23">
        <f>'[1]вспомогат'!L25</f>
        <v>-778453.1099999999</v>
      </c>
    </row>
    <row r="28" spans="1:10" ht="12.75">
      <c r="A28" s="16" t="s">
        <v>30</v>
      </c>
      <c r="B28" s="17">
        <f>'[1]вспомогат'!B26</f>
        <v>65520078</v>
      </c>
      <c r="C28" s="17">
        <f>'[1]вспомогат'!C26</f>
        <v>41179097</v>
      </c>
      <c r="D28" s="24">
        <f>'[1]вспомогат'!D26</f>
        <v>7431277</v>
      </c>
      <c r="E28" s="17">
        <f>'[1]вспомогат'!G26</f>
        <v>35762046.97</v>
      </c>
      <c r="F28" s="24">
        <f>'[1]вспомогат'!H26</f>
        <v>976359.5899999961</v>
      </c>
      <c r="G28" s="25">
        <f>'[1]вспомогат'!I26</f>
        <v>13.138516973596815</v>
      </c>
      <c r="H28" s="19">
        <f>'[1]вспомогат'!J26</f>
        <v>-6454917.410000004</v>
      </c>
      <c r="I28" s="22">
        <f>'[1]вспомогат'!K26</f>
        <v>86.84514614295693</v>
      </c>
      <c r="J28" s="23">
        <f>'[1]вспомогат'!L26</f>
        <v>-5417050.030000001</v>
      </c>
    </row>
    <row r="29" spans="1:10" ht="12.75">
      <c r="A29" s="16" t="s">
        <v>31</v>
      </c>
      <c r="B29" s="17">
        <f>'[1]вспомогат'!B27</f>
        <v>83700</v>
      </c>
      <c r="C29" s="17">
        <f>'[1]вспомогат'!C27</f>
        <v>65440</v>
      </c>
      <c r="D29" s="24">
        <f>'[1]вспомогат'!D27</f>
        <v>3930</v>
      </c>
      <c r="E29" s="17">
        <f>'[1]вспомогат'!G27</f>
        <v>69040.69</v>
      </c>
      <c r="F29" s="24">
        <f>'[1]вспомогат'!H27</f>
        <v>0</v>
      </c>
      <c r="G29" s="25">
        <f>'[1]вспомогат'!I27</f>
        <v>0</v>
      </c>
      <c r="H29" s="19">
        <f>'[1]вспомогат'!J27</f>
        <v>-3930</v>
      </c>
      <c r="I29" s="22">
        <f>'[1]вспомогат'!K27</f>
        <v>105.50227689486553</v>
      </c>
      <c r="J29" s="23">
        <f>'[1]вспомогат'!L27</f>
        <v>3600.6900000000023</v>
      </c>
    </row>
    <row r="30" spans="1:10" ht="12.75">
      <c r="A30" s="16" t="s">
        <v>32</v>
      </c>
      <c r="B30" s="17">
        <f>'[1]вспомогат'!B28</f>
        <v>61298927</v>
      </c>
      <c r="C30" s="17">
        <f>'[1]вспомогат'!C28</f>
        <v>40477860</v>
      </c>
      <c r="D30" s="24">
        <f>'[1]вспомогат'!D28</f>
        <v>8894687</v>
      </c>
      <c r="E30" s="17">
        <f>'[1]вспомогат'!G28</f>
        <v>33135449.88</v>
      </c>
      <c r="F30" s="24">
        <f>'[1]вспомогат'!H28</f>
        <v>194021.19999999925</v>
      </c>
      <c r="G30" s="25">
        <f>'[1]вспомогат'!I28</f>
        <v>2.1813156550646386</v>
      </c>
      <c r="H30" s="19">
        <f>'[1]вспомогат'!J28</f>
        <v>-8700665.8</v>
      </c>
      <c r="I30" s="22">
        <f>'[1]вспомогат'!K28</f>
        <v>81.8606761325821</v>
      </c>
      <c r="J30" s="23">
        <f>'[1]вспомогат'!L28</f>
        <v>-7342410.120000001</v>
      </c>
    </row>
    <row r="31" spans="1:10" ht="12.75">
      <c r="A31" s="16" t="s">
        <v>33</v>
      </c>
      <c r="B31" s="17">
        <f>'[1]вспомогат'!B29</f>
        <v>30683390</v>
      </c>
      <c r="C31" s="17">
        <f>'[1]вспомогат'!C29</f>
        <v>21022508</v>
      </c>
      <c r="D31" s="24">
        <f>'[1]вспомогат'!D29</f>
        <v>6680578</v>
      </c>
      <c r="E31" s="17">
        <f>'[1]вспомогат'!G29</f>
        <v>16114794.71</v>
      </c>
      <c r="F31" s="24">
        <f>'[1]вспомогат'!H29</f>
        <v>668475.7300000004</v>
      </c>
      <c r="G31" s="25">
        <f>'[1]вспомогат'!I29</f>
        <v>10.006255895822195</v>
      </c>
      <c r="H31" s="19">
        <f>'[1]вспомогат'!J29</f>
        <v>-6012102.27</v>
      </c>
      <c r="I31" s="22">
        <f>'[1]вспомогат'!K29</f>
        <v>76.65495815247164</v>
      </c>
      <c r="J31" s="23">
        <f>'[1]вспомогат'!L29</f>
        <v>-4907713.289999999</v>
      </c>
    </row>
    <row r="32" spans="1:10" ht="12.75">
      <c r="A32" s="16" t="s">
        <v>34</v>
      </c>
      <c r="B32" s="17">
        <f>'[1]вспомогат'!B30</f>
        <v>39550869</v>
      </c>
      <c r="C32" s="17">
        <f>'[1]вспомогат'!C30</f>
        <v>23173282</v>
      </c>
      <c r="D32" s="24">
        <f>'[1]вспомогат'!D30</f>
        <v>4102318</v>
      </c>
      <c r="E32" s="17">
        <f>'[1]вспомогат'!G30</f>
        <v>18039456.95</v>
      </c>
      <c r="F32" s="24">
        <f>'[1]вспомогат'!H30</f>
        <v>314962.6499999985</v>
      </c>
      <c r="G32" s="25">
        <f>'[1]вспомогат'!I30</f>
        <v>7.677675158288522</v>
      </c>
      <c r="H32" s="19">
        <f>'[1]вспомогат'!J30</f>
        <v>-3787355.3500000015</v>
      </c>
      <c r="I32" s="22">
        <f>'[1]вспомогат'!K30</f>
        <v>77.8459302829871</v>
      </c>
      <c r="J32" s="23">
        <f>'[1]вспомогат'!L30</f>
        <v>-5133825.050000001</v>
      </c>
    </row>
    <row r="33" spans="1:10" ht="12.75">
      <c r="A33" s="16" t="s">
        <v>35</v>
      </c>
      <c r="B33" s="17">
        <f>'[1]вспомогат'!B31</f>
        <v>7461035</v>
      </c>
      <c r="C33" s="17">
        <f>'[1]вспомогат'!C31</f>
        <v>4679261</v>
      </c>
      <c r="D33" s="24">
        <f>'[1]вспомогат'!D31</f>
        <v>1117217</v>
      </c>
      <c r="E33" s="17">
        <f>'[1]вспомогат'!G31</f>
        <v>3965464.58</v>
      </c>
      <c r="F33" s="24">
        <f>'[1]вспомогат'!H31</f>
        <v>51230.39000000013</v>
      </c>
      <c r="G33" s="25">
        <f>'[1]вспомогат'!I31</f>
        <v>4.585536202904192</v>
      </c>
      <c r="H33" s="19">
        <f>'[1]вспомогат'!J31</f>
        <v>-1065986.6099999999</v>
      </c>
      <c r="I33" s="22">
        <f>'[1]вспомогат'!K31</f>
        <v>84.74553097166412</v>
      </c>
      <c r="J33" s="23">
        <f>'[1]вспомогат'!L31</f>
        <v>-713796.4199999999</v>
      </c>
    </row>
    <row r="34" spans="1:10" ht="12.75">
      <c r="A34" s="16" t="s">
        <v>36</v>
      </c>
      <c r="B34" s="17">
        <f>'[1]вспомогат'!B32</f>
        <v>84052146</v>
      </c>
      <c r="C34" s="17">
        <f>'[1]вспомогат'!C32</f>
        <v>54050434</v>
      </c>
      <c r="D34" s="24">
        <f>'[1]вспомогат'!D32</f>
        <v>13132479</v>
      </c>
      <c r="E34" s="17">
        <f>'[1]вспомогат'!G32</f>
        <v>40941253.03</v>
      </c>
      <c r="F34" s="24">
        <f>'[1]вспомогат'!H32</f>
        <v>1123642.1099999994</v>
      </c>
      <c r="G34" s="25">
        <f>'[1]вспомогат'!I32</f>
        <v>8.556207171547728</v>
      </c>
      <c r="H34" s="19">
        <f>'[1]вспомогат'!J32</f>
        <v>-12008836.89</v>
      </c>
      <c r="I34" s="22">
        <f>'[1]вспомогат'!K32</f>
        <v>75.7463909170461</v>
      </c>
      <c r="J34" s="23">
        <f>'[1]вспомогат'!L32</f>
        <v>-13109180.969999999</v>
      </c>
    </row>
    <row r="35" spans="1:10" ht="12.75">
      <c r="A35" s="16" t="s">
        <v>37</v>
      </c>
      <c r="B35" s="17">
        <f>'[1]вспомогат'!B33</f>
        <v>105500</v>
      </c>
      <c r="C35" s="17">
        <f>'[1]вспомогат'!C33</f>
        <v>61600</v>
      </c>
      <c r="D35" s="24">
        <f>'[1]вспомогат'!D33</f>
        <v>11300</v>
      </c>
      <c r="E35" s="17">
        <f>'[1]вспомогат'!G33</f>
        <v>153115.5</v>
      </c>
      <c r="F35" s="24">
        <f>'[1]вспомогат'!H33</f>
        <v>7020</v>
      </c>
      <c r="G35" s="25">
        <f>'[1]вспомогат'!I33</f>
        <v>62.123893805309734</v>
      </c>
      <c r="H35" s="19">
        <f>'[1]вспомогат'!J33</f>
        <v>-4280</v>
      </c>
      <c r="I35" s="22">
        <f>'[1]вспомогат'!K33</f>
        <v>248.56412337662337</v>
      </c>
      <c r="J35" s="23">
        <f>'[1]вспомогат'!L33</f>
        <v>91515.5</v>
      </c>
    </row>
    <row r="36" spans="1:10" ht="12.75">
      <c r="A36" s="16" t="s">
        <v>38</v>
      </c>
      <c r="B36" s="17">
        <f>'[1]вспомогат'!B34</f>
        <v>8393900</v>
      </c>
      <c r="C36" s="17">
        <f>'[1]вспомогат'!C34</f>
        <v>4859614</v>
      </c>
      <c r="D36" s="24">
        <f>'[1]вспомогат'!D34</f>
        <v>1290874</v>
      </c>
      <c r="E36" s="17">
        <f>'[1]вспомогат'!G34</f>
        <v>4707392.7</v>
      </c>
      <c r="F36" s="24">
        <f>'[1]вспомогат'!H34</f>
        <v>249530.06000000052</v>
      </c>
      <c r="G36" s="25">
        <f>'[1]вспомогат'!I34</f>
        <v>19.330318838244516</v>
      </c>
      <c r="H36" s="19">
        <f>'[1]вспомогат'!J34</f>
        <v>-1041343.9399999995</v>
      </c>
      <c r="I36" s="22">
        <f>'[1]вспомогат'!K34</f>
        <v>96.86762570031283</v>
      </c>
      <c r="J36" s="23">
        <f>'[1]вспомогат'!L34</f>
        <v>-152221.2999999998</v>
      </c>
    </row>
    <row r="37" spans="1:10" ht="18.75" customHeight="1">
      <c r="A37" s="37" t="s">
        <v>39</v>
      </c>
      <c r="B37" s="27">
        <f>SUM(B17:B36)</f>
        <v>1060866340.88</v>
      </c>
      <c r="C37" s="27">
        <f>SUM(C17:C36)</f>
        <v>665106013.88</v>
      </c>
      <c r="D37" s="27">
        <f>SUM(D17:D36)</f>
        <v>113600733</v>
      </c>
      <c r="E37" s="27">
        <f>SUM(E17:E36)</f>
        <v>597985676.2</v>
      </c>
      <c r="F37" s="27">
        <f>SUM(F17:F36)</f>
        <v>8697947.65999997</v>
      </c>
      <c r="G37" s="28">
        <f>F37/D37*100</f>
        <v>7.656594662993918</v>
      </c>
      <c r="H37" s="27">
        <f>SUM(H17:H36)</f>
        <v>-104902785.34000003</v>
      </c>
      <c r="I37" s="29">
        <f>E37/C37*100</f>
        <v>89.90832494680916</v>
      </c>
      <c r="J37" s="27">
        <f>SUM(J17:J36)</f>
        <v>-67120337.68000002</v>
      </c>
    </row>
    <row r="38" spans="1:10" ht="12" customHeight="1">
      <c r="A38" s="38" t="s">
        <v>40</v>
      </c>
      <c r="B38" s="17">
        <f>'[1]вспомогат'!B35</f>
        <v>17808849</v>
      </c>
      <c r="C38" s="17">
        <f>'[1]вспомогат'!C35</f>
        <v>11890121</v>
      </c>
      <c r="D38" s="24">
        <f>'[1]вспомогат'!D35</f>
        <v>3266132</v>
      </c>
      <c r="E38" s="17">
        <f>'[1]вспомогат'!G35</f>
        <v>8490765.08</v>
      </c>
      <c r="F38" s="24">
        <f>'[1]вспомогат'!H35</f>
        <v>368183.5499999998</v>
      </c>
      <c r="G38" s="25">
        <f>'[1]вспомогат'!I35</f>
        <v>11.272770053384242</v>
      </c>
      <c r="H38" s="19">
        <f>'[1]вспомогат'!J35</f>
        <v>-2897948.45</v>
      </c>
      <c r="I38" s="22">
        <f>'[1]вспомогат'!K35</f>
        <v>71.41024956768732</v>
      </c>
      <c r="J38" s="23">
        <f>'[1]вспомогат'!L35</f>
        <v>-3399355.92</v>
      </c>
    </row>
    <row r="39" spans="1:10" ht="12.75" customHeight="1">
      <c r="A39" s="38" t="s">
        <v>41</v>
      </c>
      <c r="B39" s="17">
        <f>'[1]вспомогат'!B36</f>
        <v>52772484</v>
      </c>
      <c r="C39" s="17">
        <f>'[1]вспомогат'!C36</f>
        <v>33231438</v>
      </c>
      <c r="D39" s="24">
        <f>'[1]вспомогат'!D36</f>
        <v>5573274</v>
      </c>
      <c r="E39" s="17">
        <f>'[1]вспомогат'!G36</f>
        <v>27786998.04</v>
      </c>
      <c r="F39" s="24">
        <f>'[1]вспомогат'!H36</f>
        <v>533620.1999999993</v>
      </c>
      <c r="G39" s="25">
        <f>'[1]вспомогат'!I36</f>
        <v>9.574627050455428</v>
      </c>
      <c r="H39" s="19">
        <f>'[1]вспомогат'!J36</f>
        <v>-5039653.800000001</v>
      </c>
      <c r="I39" s="22">
        <f>'[1]вспомогат'!K36</f>
        <v>83.616598354847</v>
      </c>
      <c r="J39" s="23">
        <f>'[1]вспомогат'!L36</f>
        <v>-5444439.960000001</v>
      </c>
    </row>
    <row r="40" spans="1:10" ht="12.75" customHeight="1">
      <c r="A40" s="38" t="s">
        <v>42</v>
      </c>
      <c r="B40" s="17">
        <f>'[1]вспомогат'!B37</f>
        <v>25600000</v>
      </c>
      <c r="C40" s="17">
        <f>'[1]вспомогат'!C37</f>
        <v>15963284</v>
      </c>
      <c r="D40" s="24">
        <f>'[1]вспомогат'!D37</f>
        <v>3102257</v>
      </c>
      <c r="E40" s="17">
        <f>'[1]вспомогат'!G37</f>
        <v>13979980.31</v>
      </c>
      <c r="F40" s="24">
        <f>'[1]вспомогат'!H37</f>
        <v>451295.8200000003</v>
      </c>
      <c r="G40" s="25">
        <f>'[1]вспомогат'!I37</f>
        <v>14.547338276616035</v>
      </c>
      <c r="H40" s="19">
        <f>'[1]вспомогат'!J37</f>
        <v>-2650961.1799999997</v>
      </c>
      <c r="I40" s="22">
        <f>'[1]вспомогат'!K37</f>
        <v>87.57584160001163</v>
      </c>
      <c r="J40" s="23">
        <f>'[1]вспомогат'!L37</f>
        <v>-1983303.6899999995</v>
      </c>
    </row>
    <row r="41" spans="1:10" ht="12.75" customHeight="1">
      <c r="A41" s="38" t="s">
        <v>43</v>
      </c>
      <c r="B41" s="17">
        <f>'[1]вспомогат'!B38</f>
        <v>20269298</v>
      </c>
      <c r="C41" s="17">
        <f>'[1]вспомогат'!C38</f>
        <v>12011582</v>
      </c>
      <c r="D41" s="24">
        <f>'[1]вспомогат'!D38</f>
        <v>2532356</v>
      </c>
      <c r="E41" s="17">
        <f>'[1]вспомогат'!G38</f>
        <v>10068734.61</v>
      </c>
      <c r="F41" s="24">
        <f>'[1]вспомогат'!H38</f>
        <v>151876.75</v>
      </c>
      <c r="G41" s="25">
        <f>'[1]вспомогат'!I38</f>
        <v>5.997448620967984</v>
      </c>
      <c r="H41" s="19">
        <f>'[1]вспомогат'!J38</f>
        <v>-2380479.25</v>
      </c>
      <c r="I41" s="22">
        <f>'[1]вспомогат'!K38</f>
        <v>83.8252164452609</v>
      </c>
      <c r="J41" s="23">
        <f>'[1]вспомогат'!L38</f>
        <v>-1942847.3900000006</v>
      </c>
    </row>
    <row r="42" spans="1:10" ht="12" customHeight="1">
      <c r="A42" s="38" t="s">
        <v>44</v>
      </c>
      <c r="B42" s="17">
        <f>'[1]вспомогат'!B39</f>
        <v>20480540</v>
      </c>
      <c r="C42" s="17">
        <f>'[1]вспомогат'!C39</f>
        <v>10720640</v>
      </c>
      <c r="D42" s="24">
        <f>'[1]вспомогат'!D39</f>
        <v>2335755</v>
      </c>
      <c r="E42" s="17">
        <f>'[1]вспомогат'!G39</f>
        <v>9785089.14</v>
      </c>
      <c r="F42" s="24">
        <f>'[1]вспомогат'!H39</f>
        <v>162363.8900000006</v>
      </c>
      <c r="G42" s="25">
        <f>'[1]вспомогат'!I39</f>
        <v>6.951238036523548</v>
      </c>
      <c r="H42" s="19">
        <f>'[1]вспомогат'!J39</f>
        <v>-2173391.1099999994</v>
      </c>
      <c r="I42" s="22">
        <f>'[1]вспомогат'!K39</f>
        <v>91.27336744821206</v>
      </c>
      <c r="J42" s="23">
        <f>'[1]вспомогат'!L39</f>
        <v>-935550.8599999994</v>
      </c>
    </row>
    <row r="43" spans="1:10" ht="14.25" customHeight="1">
      <c r="A43" s="38" t="s">
        <v>45</v>
      </c>
      <c r="B43" s="17">
        <f>'[1]вспомогат'!B40</f>
        <v>22941294</v>
      </c>
      <c r="C43" s="17">
        <f>'[1]вспомогат'!C40</f>
        <v>14331418</v>
      </c>
      <c r="D43" s="24">
        <f>'[1]вспомогат'!D40</f>
        <v>2511030</v>
      </c>
      <c r="E43" s="17">
        <f>'[1]вспомогат'!G40</f>
        <v>11729103.23</v>
      </c>
      <c r="F43" s="24">
        <f>'[1]вспомогат'!H40</f>
        <v>195607.25</v>
      </c>
      <c r="G43" s="25">
        <f>'[1]вспомогат'!I40</f>
        <v>7.789920869125419</v>
      </c>
      <c r="H43" s="19">
        <f>'[1]вспомогат'!J40</f>
        <v>-2315422.75</v>
      </c>
      <c r="I43" s="22">
        <f>'[1]вспомогат'!K40</f>
        <v>81.84188912778903</v>
      </c>
      <c r="J43" s="23">
        <f>'[1]вспомогат'!L40</f>
        <v>-2602314.7699999996</v>
      </c>
    </row>
    <row r="44" spans="1:10" ht="14.25" customHeight="1">
      <c r="A44" s="39" t="s">
        <v>46</v>
      </c>
      <c r="B44" s="17">
        <f>'[1]вспомогат'!B41</f>
        <v>36160712</v>
      </c>
      <c r="C44" s="17">
        <f>'[1]вспомогат'!C41</f>
        <v>23816223</v>
      </c>
      <c r="D44" s="24">
        <f>'[1]вспомогат'!D41</f>
        <v>2881176</v>
      </c>
      <c r="E44" s="17">
        <f>'[1]вспомогат'!G41</f>
        <v>21481835.7</v>
      </c>
      <c r="F44" s="24">
        <f>'[1]вспомогат'!H41</f>
        <v>331884.59999999776</v>
      </c>
      <c r="G44" s="25">
        <f>'[1]вспомогат'!I41</f>
        <v>11.519067214220783</v>
      </c>
      <c r="H44" s="19">
        <f>'[1]вспомогат'!J41</f>
        <v>-2549291.4000000022</v>
      </c>
      <c r="I44" s="22">
        <f>'[1]вспомогат'!K41</f>
        <v>90.19833119634461</v>
      </c>
      <c r="J44" s="23">
        <f>'[1]вспомогат'!L41</f>
        <v>-2334387.3000000007</v>
      </c>
    </row>
    <row r="45" spans="1:10" ht="14.25" customHeight="1">
      <c r="A45" s="39" t="s">
        <v>47</v>
      </c>
      <c r="B45" s="17">
        <f>'[1]вспомогат'!B42</f>
        <v>66700615</v>
      </c>
      <c r="C45" s="17">
        <f>'[1]вспомогат'!C42</f>
        <v>42127031</v>
      </c>
      <c r="D45" s="24">
        <f>'[1]вспомогат'!D42</f>
        <v>6537318</v>
      </c>
      <c r="E45" s="17">
        <f>'[1]вспомогат'!G42</f>
        <v>34409443.48</v>
      </c>
      <c r="F45" s="24">
        <f>'[1]вспомогат'!H42</f>
        <v>320256.049999997</v>
      </c>
      <c r="G45" s="25">
        <f>'[1]вспомогат'!I42</f>
        <v>4.898890493012533</v>
      </c>
      <c r="H45" s="19">
        <f>'[1]вспомогат'!J42</f>
        <v>-6217061.950000003</v>
      </c>
      <c r="I45" s="22">
        <f>'[1]вспомогат'!K42</f>
        <v>81.68020072432827</v>
      </c>
      <c r="J45" s="23">
        <f>'[1]вспомогат'!L42</f>
        <v>-7717587.520000003</v>
      </c>
    </row>
    <row r="46" spans="1:10" ht="14.25" customHeight="1">
      <c r="A46" s="39" t="s">
        <v>48</v>
      </c>
      <c r="B46" s="17">
        <f>'[1]вспомогат'!B43</f>
        <v>32433514</v>
      </c>
      <c r="C46" s="17">
        <f>'[1]вспомогат'!C43</f>
        <v>19767510</v>
      </c>
      <c r="D46" s="24">
        <f>'[1]вспомогат'!D43</f>
        <v>5919000</v>
      </c>
      <c r="E46" s="17">
        <f>'[1]вспомогат'!G43</f>
        <v>14667907.42</v>
      </c>
      <c r="F46" s="24">
        <f>'[1]вспомогат'!H43</f>
        <v>191580.00999999978</v>
      </c>
      <c r="G46" s="25">
        <f>'[1]вспомогат'!I43</f>
        <v>3.2366955566818687</v>
      </c>
      <c r="H46" s="19">
        <f>'[1]вспомогат'!J43</f>
        <v>-5727419.99</v>
      </c>
      <c r="I46" s="22">
        <f>'[1]вспомогат'!K43</f>
        <v>74.20209940452793</v>
      </c>
      <c r="J46" s="23">
        <f>'[1]вспомогат'!L43</f>
        <v>-5099602.58</v>
      </c>
    </row>
    <row r="47" spans="1:10" ht="14.25" customHeight="1">
      <c r="A47" s="39" t="s">
        <v>49</v>
      </c>
      <c r="B47" s="17">
        <f>'[1]вспомогат'!B44</f>
        <v>31031684</v>
      </c>
      <c r="C47" s="17">
        <f>'[1]вспомогат'!C44</f>
        <v>18515767</v>
      </c>
      <c r="D47" s="24">
        <f>'[1]вспомогат'!D44</f>
        <v>2788702</v>
      </c>
      <c r="E47" s="17">
        <f>'[1]вспомогат'!G44</f>
        <v>16438416.47</v>
      </c>
      <c r="F47" s="24">
        <f>'[1]вспомогат'!H44</f>
        <v>167618.7100000009</v>
      </c>
      <c r="G47" s="25">
        <f>'[1]вспомогат'!I44</f>
        <v>6.010635413895098</v>
      </c>
      <c r="H47" s="19">
        <f>'[1]вспомогат'!J44</f>
        <v>-2621083.289999999</v>
      </c>
      <c r="I47" s="22">
        <f>'[1]вспомогат'!K44</f>
        <v>88.78064014307374</v>
      </c>
      <c r="J47" s="23">
        <f>'[1]вспомогат'!L44</f>
        <v>-2077350.5299999993</v>
      </c>
    </row>
    <row r="48" spans="1:10" ht="14.25" customHeight="1">
      <c r="A48" s="39" t="s">
        <v>50</v>
      </c>
      <c r="B48" s="17">
        <f>'[1]вспомогат'!B45</f>
        <v>11207222</v>
      </c>
      <c r="C48" s="17">
        <f>'[1]вспомогат'!C45</f>
        <v>7589145</v>
      </c>
      <c r="D48" s="24">
        <f>'[1]вспомогат'!D45</f>
        <v>1045727</v>
      </c>
      <c r="E48" s="17">
        <f>'[1]вспомогат'!G45</f>
        <v>5890508.93</v>
      </c>
      <c r="F48" s="24">
        <f>'[1]вспомогат'!H45</f>
        <v>144052.93999999948</v>
      </c>
      <c r="G48" s="25">
        <f>'[1]вспомогат'!I45</f>
        <v>13.775386883957236</v>
      </c>
      <c r="H48" s="19">
        <f>'[1]вспомогат'!J45</f>
        <v>-901674.0600000005</v>
      </c>
      <c r="I48" s="22">
        <f>'[1]вспомогат'!K45</f>
        <v>77.61755678669995</v>
      </c>
      <c r="J48" s="23">
        <f>'[1]вспомогат'!L45</f>
        <v>-1698636.0700000003</v>
      </c>
    </row>
    <row r="49" spans="1:10" ht="14.25" customHeight="1">
      <c r="A49" s="39" t="s">
        <v>51</v>
      </c>
      <c r="B49" s="17">
        <f>'[1]вспомогат'!B46</f>
        <v>11295500</v>
      </c>
      <c r="C49" s="17">
        <f>'[1]вспомогат'!C46</f>
        <v>6771358</v>
      </c>
      <c r="D49" s="24">
        <f>'[1]вспомогат'!D46</f>
        <v>1480670</v>
      </c>
      <c r="E49" s="17">
        <f>'[1]вспомогат'!G46</f>
        <v>5685302.81</v>
      </c>
      <c r="F49" s="24">
        <f>'[1]вспомогат'!H46</f>
        <v>79741.70999999996</v>
      </c>
      <c r="G49" s="25">
        <f>'[1]вспомогат'!I46</f>
        <v>5.385515341028046</v>
      </c>
      <c r="H49" s="19">
        <f>'[1]вспомогат'!J46</f>
        <v>-1400928.29</v>
      </c>
      <c r="I49" s="22">
        <f>'[1]вспомогат'!K46</f>
        <v>83.96104311720042</v>
      </c>
      <c r="J49" s="23">
        <f>'[1]вспомогат'!L46</f>
        <v>-1086055.1900000004</v>
      </c>
    </row>
    <row r="50" spans="1:10" ht="14.25" customHeight="1">
      <c r="A50" s="39" t="s">
        <v>52</v>
      </c>
      <c r="B50" s="17">
        <f>'[1]вспомогат'!B47</f>
        <v>14950700</v>
      </c>
      <c r="C50" s="17">
        <f>'[1]вспомогат'!C47</f>
        <v>10423058</v>
      </c>
      <c r="D50" s="24">
        <f>'[1]вспомогат'!D47</f>
        <v>3021208</v>
      </c>
      <c r="E50" s="17">
        <f>'[1]вспомогат'!G47</f>
        <v>7731115.53</v>
      </c>
      <c r="F50" s="24">
        <f>'[1]вспомогат'!H47</f>
        <v>25384.62000000011</v>
      </c>
      <c r="G50" s="25">
        <f>'[1]вспомогат'!I47</f>
        <v>0.8402142454276604</v>
      </c>
      <c r="H50" s="19">
        <f>'[1]вспомогат'!J47</f>
        <v>-2995823.38</v>
      </c>
      <c r="I50" s="22">
        <f>'[1]вспомогат'!K47</f>
        <v>74.1731987867668</v>
      </c>
      <c r="J50" s="23">
        <f>'[1]вспомогат'!L47</f>
        <v>-2691942.4699999997</v>
      </c>
    </row>
    <row r="51" spans="1:10" ht="14.25" customHeight="1">
      <c r="A51" s="39" t="s">
        <v>53</v>
      </c>
      <c r="B51" s="17">
        <f>'[1]вспомогат'!B48</f>
        <v>29529180</v>
      </c>
      <c r="C51" s="17">
        <f>'[1]вспомогат'!C48</f>
        <v>16423875</v>
      </c>
      <c r="D51" s="24">
        <f>'[1]вспомогат'!D48</f>
        <v>2875810</v>
      </c>
      <c r="E51" s="17">
        <f>'[1]вспомогат'!G48</f>
        <v>13177920.49</v>
      </c>
      <c r="F51" s="24">
        <f>'[1]вспомогат'!H48</f>
        <v>256560</v>
      </c>
      <c r="G51" s="25">
        <f>'[1]вспомогат'!I48</f>
        <v>8.921312604101105</v>
      </c>
      <c r="H51" s="19">
        <f>'[1]вспомогат'!J48</f>
        <v>-2619250</v>
      </c>
      <c r="I51" s="22">
        <f>'[1]вспомогат'!K48</f>
        <v>80.23636620468677</v>
      </c>
      <c r="J51" s="23">
        <f>'[1]вспомогат'!L48</f>
        <v>-3245954.51</v>
      </c>
    </row>
    <row r="52" spans="1:10" ht="14.25" customHeight="1">
      <c r="A52" s="39" t="s">
        <v>54</v>
      </c>
      <c r="B52" s="17">
        <f>'[1]вспомогат'!B49</f>
        <v>15578840</v>
      </c>
      <c r="C52" s="17">
        <f>'[1]вспомогат'!C49</f>
        <v>9101740</v>
      </c>
      <c r="D52" s="24">
        <f>'[1]вспомогат'!D49</f>
        <v>2013320</v>
      </c>
      <c r="E52" s="17">
        <f>'[1]вспомогат'!G49</f>
        <v>6145729.9</v>
      </c>
      <c r="F52" s="24">
        <f>'[1]вспомогат'!H49</f>
        <v>185918.56000000052</v>
      </c>
      <c r="G52" s="25">
        <f>'[1]вспомогат'!I49</f>
        <v>9.234426718057762</v>
      </c>
      <c r="H52" s="19">
        <f>'[1]вспомогат'!J49</f>
        <v>-1827401.4399999995</v>
      </c>
      <c r="I52" s="22">
        <f>'[1]вспомогат'!K49</f>
        <v>67.5225824952152</v>
      </c>
      <c r="J52" s="23">
        <f>'[1]вспомогат'!L49</f>
        <v>-2956010.0999999996</v>
      </c>
    </row>
    <row r="53" spans="1:10" ht="14.25" customHeight="1">
      <c r="A53" s="39" t="s">
        <v>55</v>
      </c>
      <c r="B53" s="17">
        <f>'[1]вспомогат'!B50</f>
        <v>10418500</v>
      </c>
      <c r="C53" s="17">
        <f>'[1]вспомогат'!C50</f>
        <v>5691270</v>
      </c>
      <c r="D53" s="24">
        <f>'[1]вспомогат'!D50</f>
        <v>872700</v>
      </c>
      <c r="E53" s="17">
        <f>'[1]вспомогат'!G50</f>
        <v>5138117.21</v>
      </c>
      <c r="F53" s="24">
        <f>'[1]вспомогат'!H50</f>
        <v>57102.66000000015</v>
      </c>
      <c r="G53" s="25">
        <f>'[1]вспомогат'!I50</f>
        <v>6.543217600550035</v>
      </c>
      <c r="H53" s="19">
        <f>'[1]вспомогат'!J50</f>
        <v>-815597.3399999999</v>
      </c>
      <c r="I53" s="22">
        <f>'[1]вспомогат'!K50</f>
        <v>90.28067918056954</v>
      </c>
      <c r="J53" s="23">
        <f>'[1]вспомогат'!L50</f>
        <v>-553152.79</v>
      </c>
    </row>
    <row r="54" spans="1:10" ht="14.25" customHeight="1">
      <c r="A54" s="39" t="s">
        <v>56</v>
      </c>
      <c r="B54" s="17">
        <f>'[1]вспомогат'!B51</f>
        <v>61660350</v>
      </c>
      <c r="C54" s="17">
        <f>'[1]вспомогат'!C51</f>
        <v>40366280</v>
      </c>
      <c r="D54" s="24">
        <f>'[1]вспомогат'!D51</f>
        <v>8709820</v>
      </c>
      <c r="E54" s="17">
        <f>'[1]вспомогат'!G51</f>
        <v>38053417.41</v>
      </c>
      <c r="F54" s="24">
        <f>'[1]вспомогат'!H51</f>
        <v>508155.45999999344</v>
      </c>
      <c r="G54" s="25">
        <f>'[1]вспомогат'!I51</f>
        <v>5.834281994346536</v>
      </c>
      <c r="H54" s="19">
        <f>'[1]вспомогат'!J51</f>
        <v>-8201664.540000007</v>
      </c>
      <c r="I54" s="22">
        <f>'[1]вспомогат'!K51</f>
        <v>94.27031029364113</v>
      </c>
      <c r="J54" s="23">
        <f>'[1]вспомогат'!L51</f>
        <v>-2312862.5900000036</v>
      </c>
    </row>
    <row r="55" spans="1:10" ht="14.25" customHeight="1">
      <c r="A55" s="39" t="s">
        <v>57</v>
      </c>
      <c r="B55" s="17">
        <f>'[1]вспомогат'!B52</f>
        <v>87045500</v>
      </c>
      <c r="C55" s="17">
        <f>'[1]вспомогат'!C52</f>
        <v>54636065</v>
      </c>
      <c r="D55" s="24">
        <f>'[1]вспомогат'!D52</f>
        <v>7782130</v>
      </c>
      <c r="E55" s="17">
        <f>'[1]вспомогат'!G52</f>
        <v>48662275.33</v>
      </c>
      <c r="F55" s="24">
        <f>'[1]вспомогат'!H52</f>
        <v>399257.4600000009</v>
      </c>
      <c r="G55" s="25">
        <f>'[1]вспомогат'!I52</f>
        <v>5.13043935272221</v>
      </c>
      <c r="H55" s="19">
        <f>'[1]вспомогат'!J52</f>
        <v>-7382872.539999999</v>
      </c>
      <c r="I55" s="22">
        <f>'[1]вспомогат'!K52</f>
        <v>89.06621538355662</v>
      </c>
      <c r="J55" s="23">
        <f>'[1]вспомогат'!L52</f>
        <v>-5973789.670000002</v>
      </c>
    </row>
    <row r="56" spans="1:10" ht="14.25" customHeight="1">
      <c r="A56" s="39" t="s">
        <v>58</v>
      </c>
      <c r="B56" s="17">
        <f>'[1]вспомогат'!B53</f>
        <v>38226614</v>
      </c>
      <c r="C56" s="17">
        <f>'[1]вспомогат'!C53</f>
        <v>21358354</v>
      </c>
      <c r="D56" s="24">
        <f>'[1]вспомогат'!D53</f>
        <v>3762165</v>
      </c>
      <c r="E56" s="17">
        <f>'[1]вспомогат'!G53</f>
        <v>19039790.92</v>
      </c>
      <c r="F56" s="24">
        <f>'[1]вспомогат'!H53</f>
        <v>286870.0600000024</v>
      </c>
      <c r="G56" s="25">
        <f>'[1]вспомогат'!I53</f>
        <v>7.625132337364321</v>
      </c>
      <c r="H56" s="19">
        <f>'[1]вспомогат'!J53</f>
        <v>-3475294.9399999976</v>
      </c>
      <c r="I56" s="22">
        <f>'[1]вспомогат'!K53</f>
        <v>89.14446740605574</v>
      </c>
      <c r="J56" s="23">
        <f>'[1]вспомогат'!L53</f>
        <v>-2318563.079999998</v>
      </c>
    </row>
    <row r="57" spans="1:10" ht="14.25" customHeight="1">
      <c r="A57" s="39" t="s">
        <v>59</v>
      </c>
      <c r="B57" s="17">
        <f>'[1]вспомогат'!B54</f>
        <v>73827000</v>
      </c>
      <c r="C57" s="17">
        <f>'[1]вспомогат'!C54</f>
        <v>44431300</v>
      </c>
      <c r="D57" s="24">
        <f>'[1]вспомогат'!D54</f>
        <v>7236250</v>
      </c>
      <c r="E57" s="17">
        <f>'[1]вспомогат'!G54</f>
        <v>37026007.42</v>
      </c>
      <c r="F57" s="24">
        <f>'[1]вспомогат'!H54</f>
        <v>729113.0300000012</v>
      </c>
      <c r="G57" s="25">
        <f>'[1]вспомогат'!I54</f>
        <v>10.07584080152014</v>
      </c>
      <c r="H57" s="19">
        <f>'[1]вспомогат'!J54</f>
        <v>-6507136.969999999</v>
      </c>
      <c r="I57" s="22">
        <f>'[1]вспомогат'!K54</f>
        <v>83.33316247780282</v>
      </c>
      <c r="J57" s="23">
        <f>'[1]вспомогат'!L54</f>
        <v>-7405292.579999998</v>
      </c>
    </row>
    <row r="58" spans="1:10" ht="14.25" customHeight="1">
      <c r="A58" s="39" t="s">
        <v>60</v>
      </c>
      <c r="B58" s="17">
        <f>'[1]вспомогат'!B55</f>
        <v>84720000</v>
      </c>
      <c r="C58" s="17">
        <f>'[1]вспомогат'!C55</f>
        <v>55560000</v>
      </c>
      <c r="D58" s="24">
        <f>'[1]вспомогат'!D55</f>
        <v>7758550</v>
      </c>
      <c r="E58" s="17">
        <f>'[1]вспомогат'!G55</f>
        <v>44896585.65</v>
      </c>
      <c r="F58" s="24">
        <f>'[1]вспомогат'!H55</f>
        <v>688167.5099999979</v>
      </c>
      <c r="G58" s="25">
        <f>'[1]вспомогат'!I55</f>
        <v>8.869795387024611</v>
      </c>
      <c r="H58" s="19">
        <f>'[1]вспомогат'!J55</f>
        <v>-7070382.490000002</v>
      </c>
      <c r="I58" s="22">
        <f>'[1]вспомогат'!K55</f>
        <v>80.80738957883369</v>
      </c>
      <c r="J58" s="23">
        <f>'[1]вспомогат'!L55</f>
        <v>-10663414.350000001</v>
      </c>
    </row>
    <row r="59" spans="1:10" ht="14.25" customHeight="1">
      <c r="A59" s="39" t="s">
        <v>61</v>
      </c>
      <c r="B59" s="17">
        <f>'[1]вспомогат'!B56</f>
        <v>15427265</v>
      </c>
      <c r="C59" s="17">
        <f>'[1]вспомогат'!C56</f>
        <v>8900197</v>
      </c>
      <c r="D59" s="24">
        <f>'[1]вспомогат'!D56</f>
        <v>1736103</v>
      </c>
      <c r="E59" s="17">
        <f>'[1]вспомогат'!G56</f>
        <v>7783638.77</v>
      </c>
      <c r="F59" s="24">
        <f>'[1]вспомогат'!H56</f>
        <v>151084.75999999978</v>
      </c>
      <c r="G59" s="25">
        <f>'[1]вспомогат'!I56</f>
        <v>8.702522834186668</v>
      </c>
      <c r="H59" s="19">
        <f>'[1]вспомогат'!J56</f>
        <v>-1585018.2400000002</v>
      </c>
      <c r="I59" s="22">
        <f>'[1]вспомогат'!K56</f>
        <v>87.45467959866505</v>
      </c>
      <c r="J59" s="23">
        <f>'[1]вспомогат'!L56</f>
        <v>-1116558.2300000004</v>
      </c>
    </row>
    <row r="60" spans="1:10" ht="14.25" customHeight="1">
      <c r="A60" s="39" t="s">
        <v>62</v>
      </c>
      <c r="B60" s="17">
        <f>'[1]вспомогат'!B57</f>
        <v>67965626</v>
      </c>
      <c r="C60" s="17">
        <f>'[1]вспомогат'!C57</f>
        <v>42777508</v>
      </c>
      <c r="D60" s="24">
        <f>'[1]вспомогат'!D57</f>
        <v>6497774</v>
      </c>
      <c r="E60" s="17">
        <f>'[1]вспомогат'!G57</f>
        <v>38774993.68</v>
      </c>
      <c r="F60" s="24">
        <f>'[1]вспомогат'!H57</f>
        <v>1023773.1199999973</v>
      </c>
      <c r="G60" s="25">
        <f>'[1]вспомогат'!I57</f>
        <v>15.755751431182391</v>
      </c>
      <c r="H60" s="19">
        <f>'[1]вспомогат'!J57</f>
        <v>-5474000.880000003</v>
      </c>
      <c r="I60" s="22">
        <f>'[1]вспомогат'!K57</f>
        <v>90.64341401093303</v>
      </c>
      <c r="J60" s="23">
        <f>'[1]вспомогат'!L57</f>
        <v>-4002514.3200000003</v>
      </c>
    </row>
    <row r="61" spans="1:10" ht="14.25" customHeight="1">
      <c r="A61" s="39" t="s">
        <v>63</v>
      </c>
      <c r="B61" s="17">
        <f>'[1]вспомогат'!B58</f>
        <v>24760000</v>
      </c>
      <c r="C61" s="17">
        <f>'[1]вспомогат'!C58</f>
        <v>14421125</v>
      </c>
      <c r="D61" s="24">
        <f>'[1]вспомогат'!D58</f>
        <v>2108420</v>
      </c>
      <c r="E61" s="17">
        <f>'[1]вспомогат'!G58</f>
        <v>13303962.03</v>
      </c>
      <c r="F61" s="24">
        <f>'[1]вспомогат'!H58</f>
        <v>91063.58999999985</v>
      </c>
      <c r="G61" s="25">
        <f>'[1]вспомогат'!I58</f>
        <v>4.319044118344535</v>
      </c>
      <c r="H61" s="19">
        <f>'[1]вспомогат'!J58</f>
        <v>-2017356.4100000001</v>
      </c>
      <c r="I61" s="22">
        <f>'[1]вспомогат'!K58</f>
        <v>92.25328835302376</v>
      </c>
      <c r="J61" s="23">
        <f>'[1]вспомогат'!L58</f>
        <v>-1117162.9700000007</v>
      </c>
    </row>
    <row r="62" spans="1:10" ht="14.25" customHeight="1">
      <c r="A62" s="39" t="s">
        <v>64</v>
      </c>
      <c r="B62" s="17">
        <f>'[1]вспомогат'!B59</f>
        <v>14983150</v>
      </c>
      <c r="C62" s="17">
        <f>'[1]вспомогат'!C59</f>
        <v>8826017</v>
      </c>
      <c r="D62" s="24">
        <f>'[1]вспомогат'!D59</f>
        <v>1256698</v>
      </c>
      <c r="E62" s="17">
        <f>'[1]вспомогат'!G59</f>
        <v>6823776.24</v>
      </c>
      <c r="F62" s="24">
        <f>'[1]вспомогат'!H59</f>
        <v>118620.08000000007</v>
      </c>
      <c r="G62" s="25">
        <f>'[1]вспомогат'!I59</f>
        <v>9.439028310699952</v>
      </c>
      <c r="H62" s="19">
        <f>'[1]вспомогат'!J59</f>
        <v>-1138077.92</v>
      </c>
      <c r="I62" s="22">
        <f>'[1]вспомогат'!K59</f>
        <v>77.31433374760098</v>
      </c>
      <c r="J62" s="23">
        <f>'[1]вспомогат'!L59</f>
        <v>-2002240.7599999998</v>
      </c>
    </row>
    <row r="63" spans="1:10" ht="14.25" customHeight="1">
      <c r="A63" s="39" t="s">
        <v>65</v>
      </c>
      <c r="B63" s="17">
        <f>'[1]вспомогат'!B60</f>
        <v>11049275</v>
      </c>
      <c r="C63" s="17">
        <f>'[1]вспомогат'!C60</f>
        <v>8265175</v>
      </c>
      <c r="D63" s="24">
        <f>'[1]вспомогат'!D60</f>
        <v>3171884</v>
      </c>
      <c r="E63" s="17">
        <f>'[1]вспомогат'!G60</f>
        <v>5838274.29</v>
      </c>
      <c r="F63" s="24">
        <f>'[1]вспомогат'!H60</f>
        <v>243685.08000000007</v>
      </c>
      <c r="G63" s="25">
        <f>'[1]вспомогат'!I60</f>
        <v>7.682660526046983</v>
      </c>
      <c r="H63" s="19">
        <f>'[1]вспомогат'!J60</f>
        <v>-2928198.92</v>
      </c>
      <c r="I63" s="22">
        <f>'[1]вспомогат'!K60</f>
        <v>70.63703176278784</v>
      </c>
      <c r="J63" s="23">
        <f>'[1]вспомогат'!L60</f>
        <v>-2426900.71</v>
      </c>
    </row>
    <row r="64" spans="1:10" ht="14.25" customHeight="1">
      <c r="A64" s="39" t="s">
        <v>66</v>
      </c>
      <c r="B64" s="17">
        <f>'[1]вспомогат'!B61</f>
        <v>13850000</v>
      </c>
      <c r="C64" s="17">
        <f>'[1]вспомогат'!C61</f>
        <v>8068300</v>
      </c>
      <c r="D64" s="24">
        <f>'[1]вспомогат'!D61</f>
        <v>2819450</v>
      </c>
      <c r="E64" s="17">
        <f>'[1]вспомогат'!G61</f>
        <v>5586773.68</v>
      </c>
      <c r="F64" s="24">
        <f>'[1]вспомогат'!H61</f>
        <v>166559.47999999952</v>
      </c>
      <c r="G64" s="25">
        <f>'[1]вспомогат'!I61</f>
        <v>5.907516714252763</v>
      </c>
      <c r="H64" s="19">
        <f>'[1]вспомогат'!J61</f>
        <v>-2652890.5200000005</v>
      </c>
      <c r="I64" s="22">
        <f>'[1]вспомогат'!K61</f>
        <v>69.24350457965123</v>
      </c>
      <c r="J64" s="23">
        <f>'[1]вспомогат'!L61</f>
        <v>-2481526.3200000003</v>
      </c>
    </row>
    <row r="65" spans="1:10" ht="14.25" customHeight="1">
      <c r="A65" s="39" t="s">
        <v>67</v>
      </c>
      <c r="B65" s="17">
        <f>'[1]вспомогат'!B62</f>
        <v>9819501</v>
      </c>
      <c r="C65" s="17">
        <f>'[1]вспомогат'!C62</f>
        <v>5516667</v>
      </c>
      <c r="D65" s="24">
        <f>'[1]вспомогат'!D62</f>
        <v>1106364</v>
      </c>
      <c r="E65" s="17">
        <f>'[1]вспомогат'!G62</f>
        <v>4452884.81</v>
      </c>
      <c r="F65" s="24">
        <f>'[1]вспомогат'!H62</f>
        <v>35456.799999999814</v>
      </c>
      <c r="G65" s="25">
        <f>'[1]вспомогат'!I62</f>
        <v>3.204804205487508</v>
      </c>
      <c r="H65" s="19">
        <f>'[1]вспомогат'!J62</f>
        <v>-1070907.2000000002</v>
      </c>
      <c r="I65" s="22">
        <f>'[1]вспомогат'!K62</f>
        <v>80.7169403192181</v>
      </c>
      <c r="J65" s="23">
        <f>'[1]вспомогат'!L62</f>
        <v>-1063782.1900000004</v>
      </c>
    </row>
    <row r="66" spans="1:10" ht="14.25" customHeight="1">
      <c r="A66" s="39" t="s">
        <v>68</v>
      </c>
      <c r="B66" s="17">
        <f>'[1]вспомогат'!B63</f>
        <v>15200000</v>
      </c>
      <c r="C66" s="17">
        <f>'[1]вспомогат'!C63</f>
        <v>9578470</v>
      </c>
      <c r="D66" s="24">
        <f>'[1]вспомогат'!D63</f>
        <v>1638710</v>
      </c>
      <c r="E66" s="17">
        <f>'[1]вспомогат'!G63</f>
        <v>8638102.64</v>
      </c>
      <c r="F66" s="24">
        <f>'[1]вспомогат'!H63</f>
        <v>131581.20000000112</v>
      </c>
      <c r="G66" s="25">
        <f>'[1]вспомогат'!I63</f>
        <v>8.029559836700887</v>
      </c>
      <c r="H66" s="19">
        <f>'[1]вспомогат'!J63</f>
        <v>-1507128.7999999989</v>
      </c>
      <c r="I66" s="22">
        <f>'[1]вспомогат'!K63</f>
        <v>90.18248885260381</v>
      </c>
      <c r="J66" s="23">
        <f>'[1]вспомогат'!L63</f>
        <v>-940367.3599999994</v>
      </c>
    </row>
    <row r="67" spans="1:10" ht="14.25" customHeight="1">
      <c r="A67" s="39" t="s">
        <v>69</v>
      </c>
      <c r="B67" s="17">
        <f>'[1]вспомогат'!B64</f>
        <v>12037300</v>
      </c>
      <c r="C67" s="17">
        <f>'[1]вспомогат'!C64</f>
        <v>7292543</v>
      </c>
      <c r="D67" s="24">
        <f>'[1]вспомогат'!D64</f>
        <v>1244215</v>
      </c>
      <c r="E67" s="17">
        <f>'[1]вспомогат'!G64</f>
        <v>6175280.8</v>
      </c>
      <c r="F67" s="24">
        <f>'[1]вспомогат'!H64</f>
        <v>54469.20999999996</v>
      </c>
      <c r="G67" s="25">
        <f>'[1]вспомогат'!I64</f>
        <v>4.377797245652879</v>
      </c>
      <c r="H67" s="19">
        <f>'[1]вспомогат'!J64</f>
        <v>-1189745.79</v>
      </c>
      <c r="I67" s="22">
        <f>'[1]вспомогат'!K64</f>
        <v>84.6793882463223</v>
      </c>
      <c r="J67" s="23">
        <f>'[1]вспомогат'!L64</f>
        <v>-1117262.2000000002</v>
      </c>
    </row>
    <row r="68" spans="1:10" ht="14.25" customHeight="1">
      <c r="A68" s="39" t="s">
        <v>70</v>
      </c>
      <c r="B68" s="17">
        <f>'[1]вспомогат'!B65</f>
        <v>36598458</v>
      </c>
      <c r="C68" s="17">
        <f>'[1]вспомогат'!C65</f>
        <v>23840691</v>
      </c>
      <c r="D68" s="24">
        <f>'[1]вспомогат'!D65</f>
        <v>4300147</v>
      </c>
      <c r="E68" s="17">
        <f>'[1]вспомогат'!G65</f>
        <v>22523048.06</v>
      </c>
      <c r="F68" s="24">
        <f>'[1]вспомогат'!H65</f>
        <v>542429.6099999994</v>
      </c>
      <c r="G68" s="25">
        <f>'[1]вспомогат'!I65</f>
        <v>12.614210863023972</v>
      </c>
      <c r="H68" s="19">
        <f>'[1]вспомогат'!J65</f>
        <v>-3757717.3900000006</v>
      </c>
      <c r="I68" s="22">
        <f>'[1]вспомогат'!K65</f>
        <v>94.47313444060828</v>
      </c>
      <c r="J68" s="23">
        <f>'[1]вспомогат'!L65</f>
        <v>-1317642.9400000013</v>
      </c>
    </row>
    <row r="69" spans="1:10" ht="14.25" customHeight="1">
      <c r="A69" s="39" t="s">
        <v>71</v>
      </c>
      <c r="B69" s="17">
        <f>'[1]вспомогат'!B66</f>
        <v>74959526</v>
      </c>
      <c r="C69" s="17">
        <f>'[1]вспомогат'!C66</f>
        <v>51875538</v>
      </c>
      <c r="D69" s="24">
        <f>'[1]вспомогат'!D66</f>
        <v>7136537</v>
      </c>
      <c r="E69" s="17">
        <f>'[1]вспомогат'!G66</f>
        <v>36545923.95</v>
      </c>
      <c r="F69" s="24">
        <f>'[1]вспомогат'!H66</f>
        <v>1106166.5800000057</v>
      </c>
      <c r="G69" s="25">
        <f>'[1]вспомогат'!I66</f>
        <v>15.500046871472897</v>
      </c>
      <c r="H69" s="19">
        <f>'[1]вспомогат'!J66</f>
        <v>-6030370.419999994</v>
      </c>
      <c r="I69" s="22">
        <f>'[1]вспомогат'!K66</f>
        <v>70.44924324447489</v>
      </c>
      <c r="J69" s="23">
        <f>'[1]вспомогат'!L66</f>
        <v>-15329614.049999997</v>
      </c>
    </row>
    <row r="70" spans="1:10" ht="14.25" customHeight="1">
      <c r="A70" s="39" t="s">
        <v>72</v>
      </c>
      <c r="B70" s="17">
        <f>'[1]вспомогат'!B67</f>
        <v>100535495</v>
      </c>
      <c r="C70" s="17">
        <f>'[1]вспомогат'!C67</f>
        <v>60232851</v>
      </c>
      <c r="D70" s="24">
        <f>'[1]вспомогат'!D67</f>
        <v>9618279</v>
      </c>
      <c r="E70" s="17">
        <f>'[1]вспомогат'!G67</f>
        <v>52383490.5</v>
      </c>
      <c r="F70" s="24">
        <f>'[1]вспомогат'!H67</f>
        <v>1066627.2700000033</v>
      </c>
      <c r="G70" s="25">
        <f>'[1]вспомогат'!I67</f>
        <v>11.0895854653416</v>
      </c>
      <c r="H70" s="19">
        <f>'[1]вспомогат'!J67</f>
        <v>-8551651.729999997</v>
      </c>
      <c r="I70" s="22">
        <f>'[1]вспомогат'!K67</f>
        <v>86.96830654753501</v>
      </c>
      <c r="J70" s="23">
        <f>'[1]вспомогат'!L67</f>
        <v>-7849360.5</v>
      </c>
    </row>
    <row r="71" spans="1:10" ht="14.25" customHeight="1">
      <c r="A71" s="39" t="s">
        <v>73</v>
      </c>
      <c r="B71" s="17">
        <f>'[1]вспомогат'!B68</f>
        <v>16071180</v>
      </c>
      <c r="C71" s="17">
        <f>'[1]вспомогат'!C68</f>
        <v>9729370</v>
      </c>
      <c r="D71" s="24">
        <f>'[1]вспомогат'!D68</f>
        <v>1320520</v>
      </c>
      <c r="E71" s="17">
        <f>'[1]вспомогат'!G68</f>
        <v>7991841.78</v>
      </c>
      <c r="F71" s="24">
        <f>'[1]вспомогат'!H68</f>
        <v>130548.62000000011</v>
      </c>
      <c r="G71" s="25">
        <f>'[1]вспомогат'!I68</f>
        <v>9.88615242480236</v>
      </c>
      <c r="H71" s="19">
        <f>'[1]вспомогат'!J68</f>
        <v>-1189971.38</v>
      </c>
      <c r="I71" s="22">
        <f>'[1]вспомогат'!K68</f>
        <v>82.14141080049376</v>
      </c>
      <c r="J71" s="23">
        <f>'[1]вспомогат'!L68</f>
        <v>-1737528.2199999997</v>
      </c>
    </row>
    <row r="72" spans="1:10" ht="14.25" customHeight="1">
      <c r="A72" s="39" t="s">
        <v>74</v>
      </c>
      <c r="B72" s="17">
        <f>'[1]вспомогат'!B69</f>
        <v>9943882</v>
      </c>
      <c r="C72" s="17">
        <f>'[1]вспомогат'!C69</f>
        <v>6808124</v>
      </c>
      <c r="D72" s="24">
        <f>'[1]вспомогат'!D69</f>
        <v>1370877</v>
      </c>
      <c r="E72" s="17">
        <f>'[1]вспомогат'!G69</f>
        <v>5607216.66</v>
      </c>
      <c r="F72" s="24">
        <f>'[1]вспомогат'!H69</f>
        <v>50947.49000000022</v>
      </c>
      <c r="G72" s="25">
        <f>'[1]вспомогат'!I69</f>
        <v>3.7164158418297357</v>
      </c>
      <c r="H72" s="19">
        <f>'[1]вспомогат'!J69</f>
        <v>-1319929.5099999998</v>
      </c>
      <c r="I72" s="22">
        <f>'[1]вспомогат'!K69</f>
        <v>82.36067175039703</v>
      </c>
      <c r="J72" s="23">
        <f>'[1]вспомогат'!L69</f>
        <v>-1200907.3399999999</v>
      </c>
    </row>
    <row r="73" spans="1:10" ht="14.25" customHeight="1">
      <c r="A73" s="39" t="s">
        <v>75</v>
      </c>
      <c r="B73" s="17">
        <f>'[1]вспомогат'!B70</f>
        <v>8254815</v>
      </c>
      <c r="C73" s="17">
        <f>'[1]вспомогат'!C70</f>
        <v>4380477</v>
      </c>
      <c r="D73" s="24">
        <f>'[1]вспомогат'!D70</f>
        <v>1229060</v>
      </c>
      <c r="E73" s="17">
        <f>'[1]вспомогат'!G70</f>
        <v>2916181.48</v>
      </c>
      <c r="F73" s="24">
        <f>'[1]вспомогат'!H70</f>
        <v>79973.70999999996</v>
      </c>
      <c r="G73" s="25">
        <f>'[1]вспомогат'!I70</f>
        <v>6.506900395424142</v>
      </c>
      <c r="H73" s="19">
        <f>'[1]вспомогат'!J70</f>
        <v>-1149086.29</v>
      </c>
      <c r="I73" s="22">
        <f>'[1]вспомогат'!K70</f>
        <v>66.57223585467975</v>
      </c>
      <c r="J73" s="23">
        <f>'[1]вспомогат'!L70</f>
        <v>-1464295.52</v>
      </c>
    </row>
    <row r="74" spans="1:10" ht="14.25" customHeight="1">
      <c r="A74" s="39" t="s">
        <v>76</v>
      </c>
      <c r="B74" s="17">
        <f>'[1]вспомогат'!B71</f>
        <v>58533083</v>
      </c>
      <c r="C74" s="17">
        <f>'[1]вспомогат'!C71</f>
        <v>36187989</v>
      </c>
      <c r="D74" s="24">
        <f>'[1]вспомогат'!D71</f>
        <v>6267104</v>
      </c>
      <c r="E74" s="17">
        <f>'[1]вспомогат'!G71</f>
        <v>28807984.74</v>
      </c>
      <c r="F74" s="24">
        <f>'[1]вспомогат'!H71</f>
        <v>412439.16000000015</v>
      </c>
      <c r="G74" s="25">
        <f>'[1]вспомогат'!I71</f>
        <v>6.581016686495072</v>
      </c>
      <c r="H74" s="19">
        <f>'[1]вспомогат'!J71</f>
        <v>-5854664.84</v>
      </c>
      <c r="I74" s="22">
        <f>'[1]вспомогат'!K71</f>
        <v>79.60648142122514</v>
      </c>
      <c r="J74" s="23">
        <f>'[1]вспомогат'!L71</f>
        <v>-7380004.260000002</v>
      </c>
    </row>
    <row r="75" spans="1:10" ht="14.25" customHeight="1">
      <c r="A75" s="39" t="s">
        <v>77</v>
      </c>
      <c r="B75" s="17">
        <f>'[1]вспомогат'!B72</f>
        <v>24213667</v>
      </c>
      <c r="C75" s="17">
        <f>'[1]вспомогат'!C72</f>
        <v>16102347</v>
      </c>
      <c r="D75" s="24">
        <f>'[1]вспомогат'!D72</f>
        <v>2420055</v>
      </c>
      <c r="E75" s="17">
        <f>'[1]вспомогат'!G72</f>
        <v>13444804.25</v>
      </c>
      <c r="F75" s="24">
        <f>'[1]вспомогат'!H72</f>
        <v>216304.40000000037</v>
      </c>
      <c r="G75" s="25">
        <f>'[1]вспомогат'!I72</f>
        <v>8.937995210852662</v>
      </c>
      <c r="H75" s="19">
        <f>'[1]вспомогат'!J72</f>
        <v>-2203750.5999999996</v>
      </c>
      <c r="I75" s="22">
        <f>'[1]вспомогат'!K72</f>
        <v>83.49592919591163</v>
      </c>
      <c r="J75" s="23">
        <f>'[1]вспомогат'!L72</f>
        <v>-2657542.75</v>
      </c>
    </row>
    <row r="76" spans="1:10" ht="14.25" customHeight="1">
      <c r="A76" s="39" t="s">
        <v>78</v>
      </c>
      <c r="B76" s="17">
        <f>'[1]вспомогат'!B73</f>
        <v>9313620</v>
      </c>
      <c r="C76" s="17">
        <f>'[1]вспомогат'!C73</f>
        <v>6251950</v>
      </c>
      <c r="D76" s="24">
        <f>'[1]вспомогат'!D73</f>
        <v>1052500</v>
      </c>
      <c r="E76" s="17">
        <f>'[1]вспомогат'!G73</f>
        <v>5872750.67</v>
      </c>
      <c r="F76" s="24">
        <f>'[1]вспомогат'!H73</f>
        <v>224013.00999999978</v>
      </c>
      <c r="G76" s="25">
        <f>'[1]вспомогат'!I73</f>
        <v>21.28389643705461</v>
      </c>
      <c r="H76" s="19">
        <f>'[1]вспомогат'!J73</f>
        <v>-828486.9900000002</v>
      </c>
      <c r="I76" s="22">
        <f>'[1]вспомогат'!K73</f>
        <v>93.93470309263509</v>
      </c>
      <c r="J76" s="23">
        <f>'[1]вспомогат'!L73</f>
        <v>-379199.3300000001</v>
      </c>
    </row>
    <row r="77" spans="1:10" ht="14.25" customHeight="1">
      <c r="A77" s="39" t="s">
        <v>79</v>
      </c>
      <c r="B77" s="17">
        <f>'[1]вспомогат'!B74</f>
        <v>10027814</v>
      </c>
      <c r="C77" s="17">
        <f>'[1]вспомогат'!C74</f>
        <v>5394338</v>
      </c>
      <c r="D77" s="24">
        <f>'[1]вспомогат'!D74</f>
        <v>1175696</v>
      </c>
      <c r="E77" s="17">
        <f>'[1]вспомогат'!G74</f>
        <v>4309763.4</v>
      </c>
      <c r="F77" s="24">
        <f>'[1]вспомогат'!H74</f>
        <v>139445.41000000015</v>
      </c>
      <c r="G77" s="25">
        <f>'[1]вспомогат'!I74</f>
        <v>11.860668914413262</v>
      </c>
      <c r="H77" s="19">
        <f>'[1]вспомогат'!J74</f>
        <v>-1036250.5899999999</v>
      </c>
      <c r="I77" s="22">
        <f>'[1]вспомогат'!K74</f>
        <v>79.89420388562972</v>
      </c>
      <c r="J77" s="23">
        <f>'[1]вспомогат'!L74</f>
        <v>-1084574.5999999996</v>
      </c>
    </row>
    <row r="78" spans="1:10" ht="14.25" customHeight="1">
      <c r="A78" s="39" t="s">
        <v>80</v>
      </c>
      <c r="B78" s="17">
        <f>'[1]вспомогат'!B75</f>
        <v>8760477</v>
      </c>
      <c r="C78" s="17">
        <f>'[1]вспомогат'!C75</f>
        <v>5185886</v>
      </c>
      <c r="D78" s="24">
        <f>'[1]вспомогат'!D75</f>
        <v>1253014</v>
      </c>
      <c r="E78" s="17">
        <f>'[1]вспомогат'!G75</f>
        <v>5323891.98</v>
      </c>
      <c r="F78" s="24">
        <f>'[1]вспомогат'!H75</f>
        <v>204098.09000000078</v>
      </c>
      <c r="G78" s="25">
        <f>'[1]вспомогат'!I75</f>
        <v>16.288572194724143</v>
      </c>
      <c r="H78" s="19">
        <f>'[1]вспомогат'!J75</f>
        <v>-1048915.9099999992</v>
      </c>
      <c r="I78" s="22">
        <f>'[1]вспомогат'!K75</f>
        <v>102.66118422194394</v>
      </c>
      <c r="J78" s="23">
        <f>'[1]вспомогат'!L75</f>
        <v>138005.98000000045</v>
      </c>
    </row>
    <row r="79" spans="1:10" ht="14.25" customHeight="1">
      <c r="A79" s="39" t="s">
        <v>81</v>
      </c>
      <c r="B79" s="17">
        <f>'[1]вспомогат'!B76</f>
        <v>16427081</v>
      </c>
      <c r="C79" s="17">
        <f>'[1]вспомогат'!C76</f>
        <v>10712269</v>
      </c>
      <c r="D79" s="24">
        <f>'[1]вспомогат'!D76</f>
        <v>2520654</v>
      </c>
      <c r="E79" s="17">
        <f>'[1]вспомогат'!G76</f>
        <v>8293448.25</v>
      </c>
      <c r="F79" s="24">
        <f>'[1]вспомогат'!H76</f>
        <v>218145.51999999955</v>
      </c>
      <c r="G79" s="25">
        <f>'[1]вспомогат'!I76</f>
        <v>8.654322251288734</v>
      </c>
      <c r="H79" s="19">
        <f>'[1]вспомогат'!J76</f>
        <v>-2302508.4800000004</v>
      </c>
      <c r="I79" s="22">
        <f>'[1]вспомогат'!K76</f>
        <v>77.4200895253844</v>
      </c>
      <c r="J79" s="23">
        <f>'[1]вспомогат'!L76</f>
        <v>-2418820.75</v>
      </c>
    </row>
    <row r="80" spans="1:10" ht="14.25" customHeight="1">
      <c r="A80" s="39" t="s">
        <v>82</v>
      </c>
      <c r="B80" s="17">
        <f>'[1]вспомогат'!B77</f>
        <v>11443812</v>
      </c>
      <c r="C80" s="17">
        <f>'[1]вспомогат'!C77</f>
        <v>7416068</v>
      </c>
      <c r="D80" s="24">
        <f>'[1]вспомогат'!D77</f>
        <v>1508400</v>
      </c>
      <c r="E80" s="17">
        <f>'[1]вспомогат'!G77</f>
        <v>7350560.71</v>
      </c>
      <c r="F80" s="24">
        <f>'[1]вспомогат'!H77</f>
        <v>169236.08000000007</v>
      </c>
      <c r="G80" s="25">
        <f>'[1]вспомогат'!I77</f>
        <v>11.219575709360917</v>
      </c>
      <c r="H80" s="19">
        <f>'[1]вспомогат'!J77</f>
        <v>-1339163.92</v>
      </c>
      <c r="I80" s="22">
        <f>'[1]вспомогат'!K77</f>
        <v>99.11668434000336</v>
      </c>
      <c r="J80" s="23">
        <f>'[1]вспомогат'!L77</f>
        <v>-65507.29000000004</v>
      </c>
    </row>
    <row r="81" spans="1:10" ht="14.25" customHeight="1">
      <c r="A81" s="39" t="s">
        <v>83</v>
      </c>
      <c r="B81" s="17">
        <f>'[1]вспомогат'!B78</f>
        <v>472407370</v>
      </c>
      <c r="C81" s="17">
        <f>'[1]вспомогат'!C78</f>
        <v>314872560</v>
      </c>
      <c r="D81" s="24">
        <f>'[1]вспомогат'!D78</f>
        <v>44088135</v>
      </c>
      <c r="E81" s="17">
        <f>'[1]вспомогат'!G78</f>
        <v>270081612.15</v>
      </c>
      <c r="F81" s="24">
        <f>'[1]вспомогат'!H78</f>
        <v>2987245.1799999774</v>
      </c>
      <c r="G81" s="25">
        <f>'[1]вспомогат'!I78</f>
        <v>6.775621558952261</v>
      </c>
      <c r="H81" s="19">
        <f>'[1]вспомогат'!J78</f>
        <v>-41100889.82000002</v>
      </c>
      <c r="I81" s="22">
        <f>'[1]вспомогат'!K78</f>
        <v>85.77489640570775</v>
      </c>
      <c r="J81" s="23">
        <f>'[1]вспомогат'!L78</f>
        <v>-44790947.850000024</v>
      </c>
    </row>
    <row r="82" spans="1:10" ht="14.25" customHeight="1">
      <c r="A82" s="39" t="s">
        <v>84</v>
      </c>
      <c r="B82" s="17">
        <f>'[1]вспомогат'!B79</f>
        <v>43093757</v>
      </c>
      <c r="C82" s="17">
        <f>'[1]вспомогат'!C79</f>
        <v>25884717</v>
      </c>
      <c r="D82" s="24">
        <f>'[1]вспомогат'!D79</f>
        <v>5314133</v>
      </c>
      <c r="E82" s="17">
        <f>'[1]вспомогат'!G79</f>
        <v>23270522.18</v>
      </c>
      <c r="F82" s="24">
        <f>'[1]вспомогат'!H79</f>
        <v>340991.8900000006</v>
      </c>
      <c r="G82" s="25">
        <f>'[1]вспомогат'!I79</f>
        <v>6.416698452974372</v>
      </c>
      <c r="H82" s="19">
        <f>'[1]вспомогат'!J79</f>
        <v>-4973141.109999999</v>
      </c>
      <c r="I82" s="22">
        <f>'[1]вспомогат'!K79</f>
        <v>89.9006242950232</v>
      </c>
      <c r="J82" s="23">
        <f>'[1]вспомогат'!L79</f>
        <v>-2614194.8200000003</v>
      </c>
    </row>
    <row r="83" spans="1:10" ht="14.25" customHeight="1">
      <c r="A83" s="39" t="s">
        <v>85</v>
      </c>
      <c r="B83" s="17">
        <f>'[1]вспомогат'!B80</f>
        <v>11498856</v>
      </c>
      <c r="C83" s="17">
        <f>'[1]вспомогат'!C80</f>
        <v>7172502</v>
      </c>
      <c r="D83" s="24">
        <f>'[1]вспомогат'!D80</f>
        <v>1223270</v>
      </c>
      <c r="E83" s="17">
        <f>'[1]вспомогат'!G80</f>
        <v>6067095.45</v>
      </c>
      <c r="F83" s="24">
        <f>'[1]вспомогат'!H80</f>
        <v>52123.33999999985</v>
      </c>
      <c r="G83" s="25">
        <f>'[1]вспомогат'!I80</f>
        <v>4.260984083644645</v>
      </c>
      <c r="H83" s="19">
        <f>'[1]вспомогат'!J80</f>
        <v>-1171146.6600000001</v>
      </c>
      <c r="I83" s="22">
        <f>'[1]вспомогат'!K80</f>
        <v>84.5882712894329</v>
      </c>
      <c r="J83" s="23">
        <f>'[1]вспомогат'!L80</f>
        <v>-1105406.5499999998</v>
      </c>
    </row>
    <row r="84" spans="1:10" ht="14.25" customHeight="1">
      <c r="A84" s="39" t="s">
        <v>86</v>
      </c>
      <c r="B84" s="17">
        <f>'[1]вспомогат'!B81</f>
        <v>180007400</v>
      </c>
      <c r="C84" s="17">
        <f>'[1]вспомогат'!C81</f>
        <v>131340803</v>
      </c>
      <c r="D84" s="24">
        <f>'[1]вспомогат'!D81</f>
        <v>17409894</v>
      </c>
      <c r="E84" s="17">
        <f>'[1]вспомогат'!G81</f>
        <v>92457903.73</v>
      </c>
      <c r="F84" s="24">
        <f>'[1]вспомогат'!H81</f>
        <v>1214617.7700000107</v>
      </c>
      <c r="G84" s="25">
        <f>'[1]вспомогат'!I81</f>
        <v>6.976594860370837</v>
      </c>
      <c r="H84" s="19">
        <f>'[1]вспомогат'!J81</f>
        <v>-16195276.22999999</v>
      </c>
      <c r="I84" s="22">
        <f>'[1]вспомогат'!K81</f>
        <v>70.39541529984403</v>
      </c>
      <c r="J84" s="23">
        <f>'[1]вспомогат'!L81</f>
        <v>-38882899.269999996</v>
      </c>
    </row>
    <row r="85" spans="1:10" ht="14.25" customHeight="1">
      <c r="A85" s="39" t="s">
        <v>87</v>
      </c>
      <c r="B85" s="17">
        <f>'[1]вспомогат'!B82</f>
        <v>42973110</v>
      </c>
      <c r="C85" s="17">
        <f>'[1]вспомогат'!C82</f>
        <v>25002513</v>
      </c>
      <c r="D85" s="24">
        <f>'[1]вспомогат'!D82</f>
        <v>4496605</v>
      </c>
      <c r="E85" s="17">
        <f>'[1]вспомогат'!G82</f>
        <v>20828375.19</v>
      </c>
      <c r="F85" s="24">
        <f>'[1]вспомогат'!H82</f>
        <v>507125.44000000134</v>
      </c>
      <c r="G85" s="25">
        <f>'[1]вспомогат'!I82</f>
        <v>11.277962818615407</v>
      </c>
      <c r="H85" s="19">
        <f>'[1]вспомогат'!J82</f>
        <v>-3989479.5599999987</v>
      </c>
      <c r="I85" s="22">
        <f>'[1]вспомогат'!K82</f>
        <v>83.30512692864114</v>
      </c>
      <c r="J85" s="23">
        <f>'[1]вспомогат'!L82</f>
        <v>-4174137.8099999987</v>
      </c>
    </row>
    <row r="86" spans="1:10" ht="15" customHeight="1">
      <c r="A86" s="37" t="s">
        <v>88</v>
      </c>
      <c r="B86" s="27">
        <f>SUM(B38:B85)</f>
        <v>2084813916</v>
      </c>
      <c r="C86" s="27">
        <f>SUM(C38:C85)</f>
        <v>1336764454</v>
      </c>
      <c r="D86" s="27">
        <f>SUM(D38:D85)</f>
        <v>219289848</v>
      </c>
      <c r="E86" s="27">
        <f>SUM(E38:E85)</f>
        <v>1111739147.15</v>
      </c>
      <c r="F86" s="27">
        <f>SUM(F38:F85)</f>
        <v>17913382.729999986</v>
      </c>
      <c r="G86" s="28">
        <f>F86/D86*100</f>
        <v>8.16881533430585</v>
      </c>
      <c r="H86" s="27">
        <f>SUM(H38:H85)</f>
        <v>-201376465.27000004</v>
      </c>
      <c r="I86" s="29">
        <f>E86/C86*100</f>
        <v>83.16642051809077</v>
      </c>
      <c r="J86" s="27">
        <f>SUM(J38:J85)</f>
        <v>-225025306.85000002</v>
      </c>
    </row>
    <row r="87" spans="1:10" ht="15.75" customHeight="1">
      <c r="A87" s="40" t="s">
        <v>89</v>
      </c>
      <c r="B87" s="41">
        <f>'[1]вспомогат'!B83</f>
        <v>12768802856.88</v>
      </c>
      <c r="C87" s="41">
        <f>'[1]вспомогат'!C83</f>
        <v>8437330578.88</v>
      </c>
      <c r="D87" s="41">
        <f>'[1]вспомогат'!D83</f>
        <v>1245031106</v>
      </c>
      <c r="E87" s="41">
        <f>'[1]вспомогат'!G83</f>
        <v>7201673969.969999</v>
      </c>
      <c r="F87" s="41">
        <f>'[1]вспомогат'!H83</f>
        <v>112152547.58999997</v>
      </c>
      <c r="G87" s="42">
        <f>'[1]вспомогат'!I83</f>
        <v>9.008011691396245</v>
      </c>
      <c r="H87" s="41">
        <f>'[1]вспомогат'!J83</f>
        <v>-1132878558.4099996</v>
      </c>
      <c r="I87" s="42">
        <f>'[1]вспомогат'!K83</f>
        <v>85.35488686429986</v>
      </c>
      <c r="J87" s="41">
        <f>'[1]вспомогат'!L83</f>
        <v>-1235656608.9099994</v>
      </c>
    </row>
    <row r="89" spans="2:5" ht="12.75">
      <c r="B89" s="43"/>
      <c r="E89" s="44"/>
    </row>
    <row r="90" ht="12.75">
      <c r="G90" s="45"/>
    </row>
    <row r="91" spans="2:5" ht="12.75">
      <c r="B91" s="46"/>
      <c r="C91" s="47"/>
      <c r="D91" s="47"/>
      <c r="E91" s="46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05.08.2020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asfro3</cp:lastModifiedBy>
  <dcterms:created xsi:type="dcterms:W3CDTF">2020-08-06T06:44:02Z</dcterms:created>
  <dcterms:modified xsi:type="dcterms:W3CDTF">2020-08-20T10:44:14Z</dcterms:modified>
  <cp:category/>
  <cp:version/>
  <cp:contentType/>
  <cp:contentStatus/>
</cp:coreProperties>
</file>