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<sst xmlns="http://schemas.openxmlformats.org/spreadsheetml/2006/main" count="95" uniqueCount="90">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</sst>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63;&#1045;&#1056;&#1042;&#1045;&#1053;&#1068;%202020\&#1085;&#1072;&#1076;&#1093;_0406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04.06.2020</v>
          </cell>
        </row>
        <row r="6">
          <cell r="G6" t="str">
            <v>Фактично надійшло на 04.06.2020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854226171.52</v>
          </cell>
          <cell r="H10">
            <v>21438178.850000024</v>
          </cell>
          <cell r="I10">
            <v>12.813187019091131</v>
          </cell>
          <cell r="J10">
            <v>-145875221.14999998</v>
          </cell>
          <cell r="K10">
            <v>76.87430235423263</v>
          </cell>
          <cell r="L10">
            <v>-256972428.48000002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2458682959.4</v>
          </cell>
          <cell r="H11">
            <v>48091766.67000008</v>
          </cell>
          <cell r="I11">
            <v>9.797650335132948</v>
          </cell>
          <cell r="J11">
            <v>-442758233.3299999</v>
          </cell>
          <cell r="K11">
            <v>81.06439035278602</v>
          </cell>
          <cell r="L11">
            <v>-574317040.5999999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364190849.36</v>
          </cell>
          <cell r="H12">
            <v>26346381.360000014</v>
          </cell>
          <cell r="I12">
            <v>44.60070061326856</v>
          </cell>
          <cell r="J12">
            <v>-32725294.639999986</v>
          </cell>
          <cell r="K12">
            <v>95.94441901844675</v>
          </cell>
          <cell r="L12">
            <v>-15394386.639999986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259765829.26</v>
          </cell>
          <cell r="H13">
            <v>4128202.6599999964</v>
          </cell>
          <cell r="I13">
            <v>7.1425280678229965</v>
          </cell>
          <cell r="J13">
            <v>-53669297.34</v>
          </cell>
          <cell r="K13">
            <v>79.58402205239204</v>
          </cell>
          <cell r="L13">
            <v>-66638670.74000001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39958205.84</v>
          </cell>
          <cell r="H14">
            <v>543965.1400000006</v>
          </cell>
          <cell r="I14">
            <v>6.43357429243889</v>
          </cell>
          <cell r="J14">
            <v>-7911134.859999999</v>
          </cell>
          <cell r="K14">
            <v>76.92125197076246</v>
          </cell>
          <cell r="L14">
            <v>-11988694.159999996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11252580.23</v>
          </cell>
          <cell r="H15">
            <v>149785.29000000097</v>
          </cell>
          <cell r="I15">
            <v>6.606107235853294</v>
          </cell>
          <cell r="J15">
            <v>-2117590.709999999</v>
          </cell>
          <cell r="K15">
            <v>86.7483417134859</v>
          </cell>
          <cell r="L15">
            <v>-1718941.7699999996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144541379.09</v>
          </cell>
          <cell r="H16">
            <v>1750120.4300000072</v>
          </cell>
          <cell r="I16">
            <v>5.469890077152044</v>
          </cell>
          <cell r="J16">
            <v>-30245411.569999993</v>
          </cell>
          <cell r="K16">
            <v>95.97523077161505</v>
          </cell>
          <cell r="L16">
            <v>-6061414.909999996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1594515.28</v>
          </cell>
          <cell r="H18">
            <v>22635.75</v>
          </cell>
          <cell r="I18">
            <v>5.232066291446601</v>
          </cell>
          <cell r="J18">
            <v>-409999.25</v>
          </cell>
          <cell r="K18">
            <v>84.0116166219698</v>
          </cell>
          <cell r="L18">
            <v>-303454.72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53594027.5</v>
          </cell>
          <cell r="H19">
            <v>1063397.2800000012</v>
          </cell>
          <cell r="I19">
            <v>10.101142579502543</v>
          </cell>
          <cell r="J19">
            <v>-9464097.719999999</v>
          </cell>
          <cell r="K19">
            <v>92.04335385035438</v>
          </cell>
          <cell r="L19">
            <v>-4632911.5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12398175.75</v>
          </cell>
          <cell r="H20">
            <v>153679.05000000075</v>
          </cell>
          <cell r="I20">
            <v>5.368100334635106</v>
          </cell>
          <cell r="J20">
            <v>-2709140.9499999993</v>
          </cell>
          <cell r="K20">
            <v>75.39025212628752</v>
          </cell>
          <cell r="L20">
            <v>-4047154.25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22904599.24</v>
          </cell>
          <cell r="H21">
            <v>298958.2599999979</v>
          </cell>
          <cell r="I21">
            <v>9.202433475431702</v>
          </cell>
          <cell r="J21">
            <v>-2949728.740000002</v>
          </cell>
          <cell r="K21">
            <v>90.60682969482824</v>
          </cell>
          <cell r="L21">
            <v>-2374509.7600000016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1436077.26</v>
          </cell>
          <cell r="H22">
            <v>42703.12000000011</v>
          </cell>
          <cell r="I22">
            <v>14.256708843855412</v>
          </cell>
          <cell r="J22">
            <v>-256826.8799999999</v>
          </cell>
          <cell r="K22">
            <v>102.18499469890492</v>
          </cell>
          <cell r="L22">
            <v>30707.26000000001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81393.68</v>
          </cell>
          <cell r="H23">
            <v>357</v>
          </cell>
          <cell r="J23">
            <v>357</v>
          </cell>
          <cell r="K23">
            <v>20.348419999999997</v>
          </cell>
          <cell r="L23">
            <v>-318606.32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48915802.53</v>
          </cell>
          <cell r="H24">
            <v>927053.6600000039</v>
          </cell>
          <cell r="I24">
            <v>8.684888512909044</v>
          </cell>
          <cell r="J24">
            <v>-9747276.339999996</v>
          </cell>
          <cell r="K24">
            <v>89.28073058857679</v>
          </cell>
          <cell r="L24">
            <v>-5872954.469999999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2612871.96</v>
          </cell>
          <cell r="H25">
            <v>7204.310000000056</v>
          </cell>
          <cell r="I25">
            <v>1.0518607527109445</v>
          </cell>
          <cell r="J25">
            <v>-677706.69</v>
          </cell>
          <cell r="K25">
            <v>77.66421555149793</v>
          </cell>
          <cell r="L25">
            <v>-751447.04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21241948.1</v>
          </cell>
          <cell r="H26">
            <v>466520.98000000045</v>
          </cell>
          <cell r="I26">
            <v>9.64958941964416</v>
          </cell>
          <cell r="J26">
            <v>-4368099.02</v>
          </cell>
          <cell r="K26">
            <v>85.11956057650792</v>
          </cell>
          <cell r="L26">
            <v>-3713476.8999999985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61451.39</v>
          </cell>
          <cell r="H27">
            <v>0</v>
          </cell>
          <cell r="I27">
            <v>0</v>
          </cell>
          <cell r="J27">
            <v>-3480</v>
          </cell>
          <cell r="K27">
            <v>105.89589867310012</v>
          </cell>
          <cell r="L27">
            <v>3421.3899999999994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21954320.93</v>
          </cell>
          <cell r="H28">
            <v>120529.2899999991</v>
          </cell>
          <cell r="I28">
            <v>2.857714023959111</v>
          </cell>
          <cell r="J28">
            <v>-4097152.710000001</v>
          </cell>
          <cell r="K28">
            <v>83.50261349774874</v>
          </cell>
          <cell r="L28">
            <v>-4337456.07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8010956.27</v>
          </cell>
          <cell r="H29">
            <v>49297.30999999959</v>
          </cell>
          <cell r="I29">
            <v>1.893385081001344</v>
          </cell>
          <cell r="J29">
            <v>-2554362.6900000004</v>
          </cell>
          <cell r="K29">
            <v>75.47195449311181</v>
          </cell>
          <cell r="L29">
            <v>-2603524.7300000004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11623628.87</v>
          </cell>
          <cell r="H30">
            <v>242898.61999999918</v>
          </cell>
          <cell r="I30">
            <v>9.462891929186435</v>
          </cell>
          <cell r="J30">
            <v>-2323955.380000001</v>
          </cell>
          <cell r="K30">
            <v>77.95284929309719</v>
          </cell>
          <cell r="L30">
            <v>-3287473.130000001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2267980.48</v>
          </cell>
          <cell r="H31">
            <v>5078.1699999999255</v>
          </cell>
          <cell r="I31">
            <v>1.1033959033615566</v>
          </cell>
          <cell r="J31">
            <v>-455152.8300000001</v>
          </cell>
          <cell r="K31">
            <v>86.18875880658705</v>
          </cell>
          <cell r="L31">
            <v>-363430.52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25263675.53</v>
          </cell>
          <cell r="H32">
            <v>238398.33999999985</v>
          </cell>
          <cell r="I32">
            <v>3.5933122928159906</v>
          </cell>
          <cell r="J32">
            <v>-6396102.66</v>
          </cell>
          <cell r="K32">
            <v>81.44699068783035</v>
          </cell>
          <cell r="L32">
            <v>-5754874.469999999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95947.38</v>
          </cell>
          <cell r="H33">
            <v>1950</v>
          </cell>
          <cell r="I33">
            <v>27.857142857142858</v>
          </cell>
          <cell r="J33">
            <v>-5050</v>
          </cell>
          <cell r="K33">
            <v>246.0189230769231</v>
          </cell>
          <cell r="L33">
            <v>56947.380000000005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1745088.41</v>
          </cell>
          <cell r="H34">
            <v>30764.59999999986</v>
          </cell>
          <cell r="I34">
            <v>7.099577689059114</v>
          </cell>
          <cell r="J34">
            <v>-402565.40000000014</v>
          </cell>
          <cell r="K34">
            <v>70.35205732051661</v>
          </cell>
          <cell r="L34">
            <v>-735419.5900000001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5192815.3</v>
          </cell>
          <cell r="H35">
            <v>33949.58999999985</v>
          </cell>
          <cell r="I35">
            <v>3.038541160423472</v>
          </cell>
          <cell r="J35">
            <v>-1083349.4100000001</v>
          </cell>
          <cell r="K35">
            <v>80.34315778561863</v>
          </cell>
          <cell r="L35">
            <v>-1270479.7000000002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18372261.72</v>
          </cell>
          <cell r="H36">
            <v>317052.1099999994</v>
          </cell>
          <cell r="I36">
            <v>9.87359546275415</v>
          </cell>
          <cell r="J36">
            <v>-2894058.8900000006</v>
          </cell>
          <cell r="K36">
            <v>81.57855958435844</v>
          </cell>
          <cell r="L36">
            <v>-4148682.280000001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8213868.53</v>
          </cell>
          <cell r="H37">
            <v>179584.6400000006</v>
          </cell>
          <cell r="I37">
            <v>10.928239867389472</v>
          </cell>
          <cell r="J37">
            <v>-1463723.3599999994</v>
          </cell>
          <cell r="K37">
            <v>81.95632428283825</v>
          </cell>
          <cell r="L37">
            <v>-1808382.4699999997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6563809.21</v>
          </cell>
          <cell r="H38">
            <v>175543.5700000003</v>
          </cell>
          <cell r="I38">
            <v>7.133278746479972</v>
          </cell>
          <cell r="J38">
            <v>-2285366.4299999997</v>
          </cell>
          <cell r="K38">
            <v>75.68644388022607</v>
          </cell>
          <cell r="L38">
            <v>-2108561.79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6536572.51</v>
          </cell>
          <cell r="H39">
            <v>65967.58999999985</v>
          </cell>
          <cell r="I39">
            <v>6.511169674627013</v>
          </cell>
          <cell r="J39">
            <v>-947177.4100000001</v>
          </cell>
          <cell r="K39">
            <v>102.26881246518846</v>
          </cell>
          <cell r="L39">
            <v>145012.50999999978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7750972.6</v>
          </cell>
          <cell r="H40">
            <v>31840.769999999553</v>
          </cell>
          <cell r="I40">
            <v>1.9981456100848407</v>
          </cell>
          <cell r="J40">
            <v>-1561675.2300000004</v>
          </cell>
          <cell r="K40">
            <v>78.32531180678166</v>
          </cell>
          <cell r="L40">
            <v>-2144899.4000000004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15295653.74</v>
          </cell>
          <cell r="H41">
            <v>391771.7000000011</v>
          </cell>
          <cell r="I41">
            <v>13.657596270697953</v>
          </cell>
          <cell r="J41">
            <v>-2476754.299999999</v>
          </cell>
          <cell r="K41">
            <v>85.81600712351822</v>
          </cell>
          <cell r="L41">
            <v>-2528123.26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23376140.65</v>
          </cell>
          <cell r="H42">
            <v>486450.1799999997</v>
          </cell>
          <cell r="I42">
            <v>9.929374403717246</v>
          </cell>
          <cell r="J42">
            <v>-4412651.82</v>
          </cell>
          <cell r="K42">
            <v>80.1963173520993</v>
          </cell>
          <cell r="L42">
            <v>-5772505.3500000015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9786557.78</v>
          </cell>
          <cell r="H43">
            <v>552373.3099999987</v>
          </cell>
          <cell r="I43">
            <v>14.4488383346935</v>
          </cell>
          <cell r="J43">
            <v>-3270586.6900000013</v>
          </cell>
          <cell r="K43">
            <v>74.11189895426845</v>
          </cell>
          <cell r="L43">
            <v>-3418552.2200000007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11279685.31</v>
          </cell>
          <cell r="H44">
            <v>89044.50999999978</v>
          </cell>
          <cell r="I44">
            <v>3.764266307506878</v>
          </cell>
          <cell r="J44">
            <v>-2276476.49</v>
          </cell>
          <cell r="K44">
            <v>87.93177075984369</v>
          </cell>
          <cell r="L44">
            <v>-1548084.6899999995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4176387.2</v>
          </cell>
          <cell r="H45">
            <v>19956.39000000013</v>
          </cell>
          <cell r="I45">
            <v>2.3089362509559788</v>
          </cell>
          <cell r="J45">
            <v>-844354.6099999999</v>
          </cell>
          <cell r="K45">
            <v>79.35438575690435</v>
          </cell>
          <cell r="L45">
            <v>-1086569.7999999998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3419494.17</v>
          </cell>
          <cell r="H46">
            <v>95905.1000000001</v>
          </cell>
          <cell r="I46">
            <v>11.49582863855394</v>
          </cell>
          <cell r="J46">
            <v>-738354.8999999999</v>
          </cell>
          <cell r="K46">
            <v>84.01486767175105</v>
          </cell>
          <cell r="L46">
            <v>-650611.8300000001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4646735.87</v>
          </cell>
          <cell r="H47">
            <v>8337.950000000186</v>
          </cell>
          <cell r="I47">
            <v>0.2479645698199372</v>
          </cell>
          <cell r="J47">
            <v>-3354219.05</v>
          </cell>
          <cell r="K47">
            <v>55.77342184771634</v>
          </cell>
          <cell r="L47">
            <v>-3684716.13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8885051.23</v>
          </cell>
          <cell r="H48">
            <v>92610.33000000007</v>
          </cell>
          <cell r="I48">
            <v>4.762200878697754</v>
          </cell>
          <cell r="J48">
            <v>-1852085.67</v>
          </cell>
          <cell r="K48">
            <v>79.44867524457041</v>
          </cell>
          <cell r="L48">
            <v>-2298333.7699999996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4042151.5</v>
          </cell>
          <cell r="H49">
            <v>113968.06999999983</v>
          </cell>
          <cell r="I49">
            <v>13.356154927926852</v>
          </cell>
          <cell r="J49">
            <v>-739331.9300000002</v>
          </cell>
          <cell r="K49">
            <v>66.8707814423166</v>
          </cell>
          <cell r="L49">
            <v>-2002568.5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3450135.95</v>
          </cell>
          <cell r="H50">
            <v>37900.220000000205</v>
          </cell>
          <cell r="I50">
            <v>5.379351359023519</v>
          </cell>
          <cell r="J50">
            <v>-666649.7799999998</v>
          </cell>
          <cell r="K50">
            <v>101.74630926120345</v>
          </cell>
          <cell r="L50">
            <v>59215.950000000186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25257812.8</v>
          </cell>
          <cell r="H51">
            <v>455669.26000000164</v>
          </cell>
          <cell r="I51">
            <v>10.088141814703992</v>
          </cell>
          <cell r="J51">
            <v>-4061210.7399999984</v>
          </cell>
          <cell r="K51">
            <v>96.30623612093999</v>
          </cell>
          <cell r="L51">
            <v>-968747.1999999993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32019614.26</v>
          </cell>
          <cell r="H52">
            <v>555193.5300000012</v>
          </cell>
          <cell r="I52">
            <v>6.733719993086713</v>
          </cell>
          <cell r="J52">
            <v>-7689781.469999999</v>
          </cell>
          <cell r="K52">
            <v>83.24142764147834</v>
          </cell>
          <cell r="L52">
            <v>-6446345.739999998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12143981.86</v>
          </cell>
          <cell r="H53">
            <v>179524.8599999994</v>
          </cell>
          <cell r="I53">
            <v>7.829717842088366</v>
          </cell>
          <cell r="J53">
            <v>-2113340.1400000006</v>
          </cell>
          <cell r="K53">
            <v>89.84291788689792</v>
          </cell>
          <cell r="L53">
            <v>-1372923.1400000006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24562550.2</v>
          </cell>
          <cell r="H54">
            <v>335973.2100000009</v>
          </cell>
          <cell r="I54">
            <v>6.953159904386447</v>
          </cell>
          <cell r="J54">
            <v>-4495976.789999999</v>
          </cell>
          <cell r="K54">
            <v>84.40028313767397</v>
          </cell>
          <cell r="L54">
            <v>-4539899.800000001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30277517.91</v>
          </cell>
          <cell r="H55">
            <v>546717.9200000018</v>
          </cell>
          <cell r="I55">
            <v>8.487168294083888</v>
          </cell>
          <cell r="J55">
            <v>-5894982.079999998</v>
          </cell>
          <cell r="K55">
            <v>76.37120738450052</v>
          </cell>
          <cell r="L55">
            <v>-9367682.09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5255769.47</v>
          </cell>
          <cell r="H56">
            <v>110863.81999999937</v>
          </cell>
          <cell r="I56">
            <v>10.567617649581958</v>
          </cell>
          <cell r="J56">
            <v>-938226.1800000006</v>
          </cell>
          <cell r="K56">
            <v>88.07981879832472</v>
          </cell>
          <cell r="L56">
            <v>-711283.5300000003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26116042.98</v>
          </cell>
          <cell r="H57">
            <v>410523.7199999988</v>
          </cell>
          <cell r="I57">
            <v>8.586528275027423</v>
          </cell>
          <cell r="J57">
            <v>-4370497.280000001</v>
          </cell>
          <cell r="K57">
            <v>85.70713183504719</v>
          </cell>
          <cell r="L57">
            <v>-4355217.02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9223671.21</v>
          </cell>
          <cell r="H58">
            <v>150374.56000000052</v>
          </cell>
          <cell r="I58">
            <v>8.587743148774155</v>
          </cell>
          <cell r="J58">
            <v>-1600662.4399999995</v>
          </cell>
          <cell r="K58">
            <v>93.3399341173061</v>
          </cell>
          <cell r="L58">
            <v>-658134.7899999991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4837093.43</v>
          </cell>
          <cell r="H59">
            <v>129764.83999999985</v>
          </cell>
          <cell r="I59">
            <v>15.199270986943574</v>
          </cell>
          <cell r="J59">
            <v>-723992.1600000001</v>
          </cell>
          <cell r="K59">
            <v>82.10527349422397</v>
          </cell>
          <cell r="L59">
            <v>-1054237.5700000003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3616603.25</v>
          </cell>
          <cell r="H60">
            <v>131482.66999999993</v>
          </cell>
          <cell r="I60">
            <v>21.482341311984303</v>
          </cell>
          <cell r="J60">
            <v>-480567.3300000001</v>
          </cell>
          <cell r="K60">
            <v>100.58296265312285</v>
          </cell>
          <cell r="L60">
            <v>20961.25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2815970.18</v>
          </cell>
          <cell r="H61">
            <v>27395.790000000037</v>
          </cell>
          <cell r="I61">
            <v>3.9131252678188884</v>
          </cell>
          <cell r="J61">
            <v>-672704.21</v>
          </cell>
          <cell r="K61">
            <v>83.78569498827703</v>
          </cell>
          <cell r="L61">
            <v>-544949.8199999998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2928287.47</v>
          </cell>
          <cell r="H62">
            <v>81756.64000000013</v>
          </cell>
          <cell r="I62">
            <v>8.81246126335102</v>
          </cell>
          <cell r="J62">
            <v>-845982.3599999999</v>
          </cell>
          <cell r="K62">
            <v>88.50525342569054</v>
          </cell>
          <cell r="L62">
            <v>-380315.5299999998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5763433.7</v>
          </cell>
          <cell r="H63">
            <v>98997.70999999996</v>
          </cell>
          <cell r="I63">
            <v>7.88983542538354</v>
          </cell>
          <cell r="J63">
            <v>-1155752.29</v>
          </cell>
          <cell r="K63">
            <v>88.94874141523266</v>
          </cell>
          <cell r="L63">
            <v>-716066.2999999998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3961218.44</v>
          </cell>
          <cell r="H64">
            <v>20142.69999999972</v>
          </cell>
          <cell r="I64">
            <v>2.816597519656869</v>
          </cell>
          <cell r="J64">
            <v>-695000.3000000003</v>
          </cell>
          <cell r="K64">
            <v>89.51653207536509</v>
          </cell>
          <cell r="L64">
            <v>-463906.56000000006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14416838.34</v>
          </cell>
          <cell r="H65">
            <v>177687.5700000003</v>
          </cell>
          <cell r="I65">
            <v>5.963798853205785</v>
          </cell>
          <cell r="J65">
            <v>-2801748.4299999997</v>
          </cell>
          <cell r="K65">
            <v>91.97265235848671</v>
          </cell>
          <cell r="L65">
            <v>-1258297.6600000001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20338189.39</v>
          </cell>
          <cell r="H66">
            <v>340403.80000000075</v>
          </cell>
          <cell r="I66">
            <v>5.964749843392032</v>
          </cell>
          <cell r="J66">
            <v>-5366521.199999999</v>
          </cell>
          <cell r="K66">
            <v>55.13198682927587</v>
          </cell>
          <cell r="L66">
            <v>-16551809.61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31645712.01</v>
          </cell>
          <cell r="H67">
            <v>1028949.9600000009</v>
          </cell>
          <cell r="I67">
            <v>12.86191951671832</v>
          </cell>
          <cell r="J67">
            <v>-6971022.039999999</v>
          </cell>
          <cell r="K67">
            <v>76.22487880709653</v>
          </cell>
          <cell r="L67">
            <v>-9870538.989999998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5044223.8</v>
          </cell>
          <cell r="H68">
            <v>80333.59999999963</v>
          </cell>
          <cell r="I68">
            <v>4.931618527272146</v>
          </cell>
          <cell r="J68">
            <v>-1548616.4000000004</v>
          </cell>
          <cell r="K68">
            <v>72.18594354176267</v>
          </cell>
          <cell r="L68">
            <v>-1943596.2000000002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3903147.61</v>
          </cell>
          <cell r="H69">
            <v>86473.33999999985</v>
          </cell>
          <cell r="I69">
            <v>12.368706821335067</v>
          </cell>
          <cell r="J69">
            <v>-612656.6600000001</v>
          </cell>
          <cell r="K69">
            <v>83.39622412929238</v>
          </cell>
          <cell r="L69">
            <v>-777097.3900000001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1937671.21</v>
          </cell>
          <cell r="H70">
            <v>90293.10999999987</v>
          </cell>
          <cell r="I70">
            <v>45.9287211206852</v>
          </cell>
          <cell r="J70">
            <v>-106300.89000000013</v>
          </cell>
          <cell r="K70">
            <v>158.82147338879093</v>
          </cell>
          <cell r="L70">
            <v>717640.21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18150410.22</v>
          </cell>
          <cell r="H71">
            <v>428799.3999999985</v>
          </cell>
          <cell r="I71">
            <v>9.994718268822835</v>
          </cell>
          <cell r="J71">
            <v>-3861460.6000000015</v>
          </cell>
          <cell r="K71">
            <v>78.09503628411304</v>
          </cell>
          <cell r="L71">
            <v>-5091028.780000001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9186608.76</v>
          </cell>
          <cell r="H72">
            <v>116495.56000000052</v>
          </cell>
          <cell r="I72">
            <v>6.857702258418696</v>
          </cell>
          <cell r="J72">
            <v>-1582259.4399999995</v>
          </cell>
          <cell r="K72">
            <v>81.45213124716442</v>
          </cell>
          <cell r="L72">
            <v>-2091928.2400000002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3701625.98</v>
          </cell>
          <cell r="H73">
            <v>50535.45999999996</v>
          </cell>
          <cell r="I73">
            <v>6.5512205239891586</v>
          </cell>
          <cell r="J73">
            <v>-720854.54</v>
          </cell>
          <cell r="K73">
            <v>90.9763118182846</v>
          </cell>
          <cell r="L73">
            <v>-367154.02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2494505.94</v>
          </cell>
          <cell r="H74">
            <v>12045.430000000168</v>
          </cell>
          <cell r="I74">
            <v>3.1725717325916882</v>
          </cell>
          <cell r="J74">
            <v>-367628.56999999983</v>
          </cell>
          <cell r="K74">
            <v>66.75456482924574</v>
          </cell>
          <cell r="L74">
            <v>-1242326.06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2278094.84</v>
          </cell>
          <cell r="H75">
            <v>6339.719999999739</v>
          </cell>
          <cell r="I75">
            <v>0.7691314739102163</v>
          </cell>
          <cell r="J75">
            <v>-817930.2800000003</v>
          </cell>
          <cell r="K75">
            <v>82.66045420718027</v>
          </cell>
          <cell r="L75">
            <v>-477872.16000000015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4412744.07</v>
          </cell>
          <cell r="H76">
            <v>28868.020000000484</v>
          </cell>
          <cell r="I76">
            <v>2.497466891370516</v>
          </cell>
          <cell r="J76">
            <v>-1127023.9799999995</v>
          </cell>
          <cell r="K76">
            <v>81.35803094402546</v>
          </cell>
          <cell r="L76">
            <v>-1011113.9299999997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5031453.49</v>
          </cell>
          <cell r="H77">
            <v>6205.94000000041</v>
          </cell>
          <cell r="I77">
            <v>0.6168717955854782</v>
          </cell>
          <cell r="J77">
            <v>-999828.0599999996</v>
          </cell>
          <cell r="K77">
            <v>108.34384496189466</v>
          </cell>
          <cell r="L77">
            <v>387485.4900000002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187121487.71</v>
          </cell>
          <cell r="H78">
            <v>3615678.3400000036</v>
          </cell>
          <cell r="I78">
            <v>8.954484190932737</v>
          </cell>
          <cell r="J78">
            <v>-36762731.66</v>
          </cell>
          <cell r="K78">
            <v>85.38026824850698</v>
          </cell>
          <cell r="L78">
            <v>-32040962.28999999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15397048.11</v>
          </cell>
          <cell r="H79">
            <v>147655.6499999985</v>
          </cell>
          <cell r="I79">
            <v>5.039638061003005</v>
          </cell>
          <cell r="J79">
            <v>-2782230.3500000015</v>
          </cell>
          <cell r="K79">
            <v>91.06319098571264</v>
          </cell>
          <cell r="L79">
            <v>-1511043.8900000006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3925893.98</v>
          </cell>
          <cell r="H80">
            <v>39065.29000000004</v>
          </cell>
          <cell r="I80">
            <v>5.79431770987838</v>
          </cell>
          <cell r="J80">
            <v>-635134.71</v>
          </cell>
          <cell r="K80">
            <v>78.69301878260256</v>
          </cell>
          <cell r="L80">
            <v>-1062978.02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63746620.07</v>
          </cell>
          <cell r="H81">
            <v>1235674.6899999976</v>
          </cell>
          <cell r="I81">
            <v>8.791308613481831</v>
          </cell>
          <cell r="J81">
            <v>-12819965.310000002</v>
          </cell>
          <cell r="K81">
            <v>65.27523018853674</v>
          </cell>
          <cell r="L81">
            <v>-33911587.93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12709934.15</v>
          </cell>
          <cell r="H82">
            <v>192726.16000000015</v>
          </cell>
          <cell r="I82">
            <v>7.677283940879798</v>
          </cell>
          <cell r="J82">
            <v>-2317616.84</v>
          </cell>
          <cell r="K82">
            <v>82.94791059591628</v>
          </cell>
          <cell r="L82">
            <v>-2612855.8499999996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5103637808.169999</v>
          </cell>
          <cell r="H83">
            <v>119730694.44000016</v>
          </cell>
          <cell r="I83">
            <v>11.616892724997344</v>
          </cell>
          <cell r="J83">
            <v>-910929545.5599998</v>
          </cell>
          <cell r="K83">
            <v>81.62809583943806</v>
          </cell>
          <cell r="L83">
            <v>-1148667547.83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91" sqref="J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04.06.2020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15" t="s">
        <v>10</v>
      </c>
      <c r="F8" s="20" t="str">
        <f>'[5]вспомогат'!H8</f>
        <v>за червень</v>
      </c>
      <c r="G8" s="21" t="str">
        <f>'[5]вспомогат'!I8</f>
        <v>за червень</v>
      </c>
      <c r="H8" s="22"/>
      <c r="I8" s="21" t="str">
        <f>'[5]вспомогат'!K8</f>
        <v>за 6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6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1111198600</v>
      </c>
      <c r="D10" s="32">
        <f>'[5]вспомогат'!D10</f>
        <v>167313400</v>
      </c>
      <c r="E10" s="32">
        <f>'[5]вспомогат'!G10</f>
        <v>854226171.52</v>
      </c>
      <c r="F10" s="32">
        <f>'[5]вспомогат'!H10</f>
        <v>21438178.850000024</v>
      </c>
      <c r="G10" s="33">
        <f>'[5]вспомогат'!I10</f>
        <v>12.813187019091131</v>
      </c>
      <c r="H10" s="34">
        <f>'[5]вспомогат'!J10</f>
        <v>-145875221.14999998</v>
      </c>
      <c r="I10" s="35">
        <f>'[5]вспомогат'!K10</f>
        <v>76.87430235423263</v>
      </c>
      <c r="J10" s="36">
        <f>'[5]вспомогат'!L10</f>
        <v>-256972428.48000002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6201650000</v>
      </c>
      <c r="C12" s="32">
        <f>'[5]вспомогат'!C11</f>
        <v>3033000000</v>
      </c>
      <c r="D12" s="37">
        <f>'[5]вспомогат'!D11</f>
        <v>490850000</v>
      </c>
      <c r="E12" s="32">
        <f>'[5]вспомогат'!G11</f>
        <v>2458682959.4</v>
      </c>
      <c r="F12" s="37">
        <f>'[5]вспомогат'!H11</f>
        <v>48091766.67000008</v>
      </c>
      <c r="G12" s="38">
        <f>'[5]вспомогат'!I11</f>
        <v>9.797650335132948</v>
      </c>
      <c r="H12" s="34">
        <f>'[5]вспомогат'!J11</f>
        <v>-442758233.3299999</v>
      </c>
      <c r="I12" s="35">
        <f>'[5]вспомогат'!K11</f>
        <v>81.06439035278602</v>
      </c>
      <c r="J12" s="36">
        <f>'[5]вспомогат'!L11</f>
        <v>-574317040.5999999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379585236</v>
      </c>
      <c r="D13" s="37">
        <f>'[5]вспомогат'!D12</f>
        <v>59071676</v>
      </c>
      <c r="E13" s="32">
        <f>'[5]вспомогат'!G12</f>
        <v>364190849.36</v>
      </c>
      <c r="F13" s="37">
        <f>'[5]вспомогат'!H12</f>
        <v>26346381.360000014</v>
      </c>
      <c r="G13" s="38">
        <f>'[5]вспомогат'!I12</f>
        <v>44.60070061326856</v>
      </c>
      <c r="H13" s="34">
        <f>'[5]вспомогат'!J12</f>
        <v>-32725294.639999986</v>
      </c>
      <c r="I13" s="35">
        <f>'[5]вспомогат'!K12</f>
        <v>95.94441901844675</v>
      </c>
      <c r="J13" s="36">
        <f>'[5]вспомогат'!L12</f>
        <v>-15394386.639999986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326404500</v>
      </c>
      <c r="D14" s="37">
        <f>'[5]вспомогат'!D13</f>
        <v>57797500</v>
      </c>
      <c r="E14" s="32">
        <f>'[5]вспомогат'!G13</f>
        <v>259765829.26</v>
      </c>
      <c r="F14" s="37">
        <f>'[5]вспомогат'!H13</f>
        <v>4128202.6599999964</v>
      </c>
      <c r="G14" s="38">
        <f>'[5]вспомогат'!I13</f>
        <v>7.1425280678229965</v>
      </c>
      <c r="H14" s="34">
        <f>'[5]вспомогат'!J13</f>
        <v>-53669297.34</v>
      </c>
      <c r="I14" s="35">
        <f>'[5]вспомогат'!K13</f>
        <v>79.58402205239204</v>
      </c>
      <c r="J14" s="36">
        <f>'[5]вспомогат'!L13</f>
        <v>-66638670.74000001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51946900</v>
      </c>
      <c r="D15" s="37">
        <f>'[5]вспомогат'!D14</f>
        <v>8455100</v>
      </c>
      <c r="E15" s="32">
        <f>'[5]вспомогат'!G14</f>
        <v>39958205.84</v>
      </c>
      <c r="F15" s="37">
        <f>'[5]вспомогат'!H14</f>
        <v>543965.1400000006</v>
      </c>
      <c r="G15" s="38">
        <f>'[5]вспомогат'!I14</f>
        <v>6.43357429243889</v>
      </c>
      <c r="H15" s="34">
        <f>'[5]вспомогат'!J14</f>
        <v>-7911134.859999999</v>
      </c>
      <c r="I15" s="35">
        <f>'[5]вспомогат'!K14</f>
        <v>76.92125197076246</v>
      </c>
      <c r="J15" s="36">
        <f>'[5]вспомогат'!L14</f>
        <v>-11988694.159999996</v>
      </c>
    </row>
    <row r="16" spans="1:10" ht="18" customHeight="1">
      <c r="A16" s="39" t="s">
        <v>18</v>
      </c>
      <c r="B16" s="40">
        <f>SUM(B12:B15)</f>
        <v>7731155400</v>
      </c>
      <c r="C16" s="40">
        <f>SUM(C12:C15)</f>
        <v>3790936636</v>
      </c>
      <c r="D16" s="40">
        <f>SUM(D12:D15)</f>
        <v>616174276</v>
      </c>
      <c r="E16" s="40">
        <f>SUM(E12:E15)</f>
        <v>3122597843.8600006</v>
      </c>
      <c r="F16" s="40">
        <f>SUM(F12:F15)</f>
        <v>79110315.83000009</v>
      </c>
      <c r="G16" s="41">
        <f>F16/D16*100</f>
        <v>12.83895139919799</v>
      </c>
      <c r="H16" s="40">
        <f>SUM(H12:H15)</f>
        <v>-537063960.17</v>
      </c>
      <c r="I16" s="42">
        <f>E16/C16*100</f>
        <v>82.37008802011538</v>
      </c>
      <c r="J16" s="40">
        <f>SUM(J12:J15)</f>
        <v>-668338792.1399999</v>
      </c>
    </row>
    <row r="17" spans="1:10" ht="20.25" customHeight="1">
      <c r="A17" s="31" t="s">
        <v>19</v>
      </c>
      <c r="B17" s="43">
        <f>'[5]вспомогат'!B15</f>
        <v>39088050</v>
      </c>
      <c r="C17" s="43">
        <f>'[5]вспомогат'!C15</f>
        <v>12971522</v>
      </c>
      <c r="D17" s="44">
        <f>'[5]вспомогат'!D15</f>
        <v>2267376</v>
      </c>
      <c r="E17" s="43">
        <f>'[5]вспомогат'!G15</f>
        <v>11252580.23</v>
      </c>
      <c r="F17" s="44">
        <f>'[5]вспомогат'!H15</f>
        <v>149785.29000000097</v>
      </c>
      <c r="G17" s="45">
        <f>'[5]вспомогат'!I15</f>
        <v>6.606107235853294</v>
      </c>
      <c r="H17" s="46">
        <f>'[5]вспомогат'!J15</f>
        <v>-2117590.709999999</v>
      </c>
      <c r="I17" s="47">
        <f>'[5]вспомогат'!K15</f>
        <v>86.7483417134859</v>
      </c>
      <c r="J17" s="48">
        <f>'[5]вспомогат'!L15</f>
        <v>-1718941.7699999996</v>
      </c>
    </row>
    <row r="18" spans="1:10" ht="12.75">
      <c r="A18" s="31" t="s">
        <v>20</v>
      </c>
      <c r="B18" s="32">
        <f>'[5]вспомогат'!B16</f>
        <v>342576802</v>
      </c>
      <c r="C18" s="32">
        <f>'[5]вспомогат'!C16</f>
        <v>150602794</v>
      </c>
      <c r="D18" s="37">
        <f>'[5]вспомогат'!D16</f>
        <v>31995532</v>
      </c>
      <c r="E18" s="32">
        <f>'[5]вспомогат'!G16</f>
        <v>144541379.09</v>
      </c>
      <c r="F18" s="37">
        <f>'[5]вспомогат'!H16</f>
        <v>1750120.4300000072</v>
      </c>
      <c r="G18" s="38">
        <f>'[5]вспомогат'!I16</f>
        <v>5.469890077152044</v>
      </c>
      <c r="H18" s="34">
        <f>'[5]вспомогат'!J16</f>
        <v>-30245411.569999993</v>
      </c>
      <c r="I18" s="35">
        <f>'[5]вспомогат'!K16</f>
        <v>95.97523077161505</v>
      </c>
      <c r="J18" s="36">
        <f>'[5]вспомогат'!L16</f>
        <v>-6061414.909999996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1897970</v>
      </c>
      <c r="D20" s="37">
        <f>'[5]вспомогат'!D18</f>
        <v>432635</v>
      </c>
      <c r="E20" s="32">
        <f>'[5]вспомогат'!G18</f>
        <v>1594515.28</v>
      </c>
      <c r="F20" s="37">
        <f>'[5]вспомогат'!H18</f>
        <v>22635.75</v>
      </c>
      <c r="G20" s="38">
        <f>'[5]вспомогат'!I18</f>
        <v>5.232066291446601</v>
      </c>
      <c r="H20" s="34">
        <f>'[5]вспомогат'!J18</f>
        <v>-409999.25</v>
      </c>
      <c r="I20" s="35">
        <f>'[5]вспомогат'!K18</f>
        <v>84.0116166219698</v>
      </c>
      <c r="J20" s="36">
        <f>'[5]вспомогат'!L18</f>
        <v>-303454.72</v>
      </c>
    </row>
    <row r="21" spans="1:10" ht="12.75">
      <c r="A21" s="31" t="s">
        <v>23</v>
      </c>
      <c r="B21" s="32">
        <f>'[5]вспомогат'!B19</f>
        <v>134048114</v>
      </c>
      <c r="C21" s="32">
        <f>'[5]вспомогат'!C19</f>
        <v>58226939</v>
      </c>
      <c r="D21" s="37">
        <f>'[5]вспомогат'!D19</f>
        <v>10527495</v>
      </c>
      <c r="E21" s="32">
        <f>'[5]вспомогат'!G19</f>
        <v>53594027.5</v>
      </c>
      <c r="F21" s="37">
        <f>'[5]вспомогат'!H19</f>
        <v>1063397.2800000012</v>
      </c>
      <c r="G21" s="38">
        <f>'[5]вспомогат'!I19</f>
        <v>10.101142579502543</v>
      </c>
      <c r="H21" s="34">
        <f>'[5]вспомогат'!J19</f>
        <v>-9464097.719999999</v>
      </c>
      <c r="I21" s="35">
        <f>'[5]вспомогат'!K19</f>
        <v>92.04335385035438</v>
      </c>
      <c r="J21" s="36">
        <f>'[5]вспомогат'!L19</f>
        <v>-4632911.5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16445330</v>
      </c>
      <c r="D22" s="37">
        <f>'[5]вспомогат'!D20</f>
        <v>2862820</v>
      </c>
      <c r="E22" s="32">
        <f>'[5]вспомогат'!G20</f>
        <v>12398175.75</v>
      </c>
      <c r="F22" s="37">
        <f>'[5]вспомогат'!H20</f>
        <v>153679.05000000075</v>
      </c>
      <c r="G22" s="38">
        <f>'[5]вспомогат'!I20</f>
        <v>5.368100334635106</v>
      </c>
      <c r="H22" s="34">
        <f>'[5]вспомогат'!J20</f>
        <v>-2709140.9499999993</v>
      </c>
      <c r="I22" s="35">
        <f>'[5]вспомогат'!K20</f>
        <v>75.39025212628752</v>
      </c>
      <c r="J22" s="36">
        <f>'[5]вспомогат'!L20</f>
        <v>-4047154.25</v>
      </c>
    </row>
    <row r="23" spans="1:10" ht="12.75">
      <c r="A23" s="31" t="s">
        <v>25</v>
      </c>
      <c r="B23" s="32">
        <f>'[5]вспомогат'!B21</f>
        <v>51359030</v>
      </c>
      <c r="C23" s="32">
        <f>'[5]вспомогат'!C21</f>
        <v>25279109</v>
      </c>
      <c r="D23" s="37">
        <f>'[5]вспомогат'!D21</f>
        <v>3248687</v>
      </c>
      <c r="E23" s="32">
        <f>'[5]вспомогат'!G21</f>
        <v>22904599.24</v>
      </c>
      <c r="F23" s="37">
        <f>'[5]вспомогат'!H21</f>
        <v>298958.2599999979</v>
      </c>
      <c r="G23" s="38">
        <f>'[5]вспомогат'!I21</f>
        <v>9.202433475431702</v>
      </c>
      <c r="H23" s="34">
        <f>'[5]вспомогат'!J21</f>
        <v>-2949728.740000002</v>
      </c>
      <c r="I23" s="35">
        <f>'[5]вспомогат'!K21</f>
        <v>90.60682969482824</v>
      </c>
      <c r="J23" s="36">
        <f>'[5]вспомогат'!L21</f>
        <v>-2374509.7600000016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1405370</v>
      </c>
      <c r="D24" s="37">
        <f>'[5]вспомогат'!D22</f>
        <v>299530</v>
      </c>
      <c r="E24" s="32">
        <f>'[5]вспомогат'!G22</f>
        <v>1436077.26</v>
      </c>
      <c r="F24" s="37">
        <f>'[5]вспомогат'!H22</f>
        <v>42703.12000000011</v>
      </c>
      <c r="G24" s="38">
        <f>'[5]вспомогат'!I22</f>
        <v>14.256708843855412</v>
      </c>
      <c r="H24" s="34">
        <f>'[5]вспомогат'!J22</f>
        <v>-256826.8799999999</v>
      </c>
      <c r="I24" s="35">
        <f>'[5]вспомогат'!K22</f>
        <v>102.18499469890492</v>
      </c>
      <c r="J24" s="36">
        <f>'[5]вспомогат'!L22</f>
        <v>30707.26000000001</v>
      </c>
    </row>
    <row r="25" spans="1:10" ht="12.75">
      <c r="A25" s="49" t="s">
        <v>27</v>
      </c>
      <c r="B25" s="32">
        <f>'[5]вспомогат'!B23</f>
        <v>400000</v>
      </c>
      <c r="C25" s="32">
        <f>'[5]вспомогат'!C23</f>
        <v>400000</v>
      </c>
      <c r="D25" s="37">
        <f>'[5]вспомогат'!D23</f>
        <v>0</v>
      </c>
      <c r="E25" s="32">
        <f>'[5]вспомогат'!G23</f>
        <v>81393.68</v>
      </c>
      <c r="F25" s="37">
        <f>'[5]вспомогат'!H23</f>
        <v>357</v>
      </c>
      <c r="G25" s="38">
        <f>'[5]вспомогат'!I23</f>
        <v>0</v>
      </c>
      <c r="H25" s="34">
        <f>'[5]вспомогат'!J23</f>
        <v>357</v>
      </c>
      <c r="I25" s="35">
        <f>'[5]вспомогат'!K23</f>
        <v>20.348419999999997</v>
      </c>
      <c r="J25" s="36">
        <f>'[5]вспомогат'!L23</f>
        <v>-318606.32</v>
      </c>
    </row>
    <row r="26" spans="1:10" ht="12.75">
      <c r="A26" s="31" t="s">
        <v>28</v>
      </c>
      <c r="B26" s="32">
        <f>'[5]вспомогат'!B24</f>
        <v>128696050</v>
      </c>
      <c r="C26" s="32">
        <f>'[5]вспомогат'!C24</f>
        <v>54788757</v>
      </c>
      <c r="D26" s="37">
        <f>'[5]вспомогат'!D24</f>
        <v>10674330</v>
      </c>
      <c r="E26" s="32">
        <f>'[5]вспомогат'!G24</f>
        <v>48915802.53</v>
      </c>
      <c r="F26" s="37">
        <f>'[5]вспомогат'!H24</f>
        <v>927053.6600000039</v>
      </c>
      <c r="G26" s="38">
        <f>'[5]вспомогат'!I24</f>
        <v>8.684888512909044</v>
      </c>
      <c r="H26" s="34">
        <f>'[5]вспомогат'!J24</f>
        <v>-9747276.339999996</v>
      </c>
      <c r="I26" s="35">
        <f>'[5]вспомогат'!K24</f>
        <v>89.28073058857679</v>
      </c>
      <c r="J26" s="36">
        <f>'[5]вспомогат'!L24</f>
        <v>-5872954.469999999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3364319</v>
      </c>
      <c r="D27" s="37">
        <f>'[5]вспомогат'!D25</f>
        <v>684911</v>
      </c>
      <c r="E27" s="32">
        <f>'[5]вспомогат'!G25</f>
        <v>2612871.96</v>
      </c>
      <c r="F27" s="37">
        <f>'[5]вспомогат'!H25</f>
        <v>7204.310000000056</v>
      </c>
      <c r="G27" s="38">
        <f>'[5]вспомогат'!I25</f>
        <v>1.0518607527109445</v>
      </c>
      <c r="H27" s="34">
        <f>'[5]вспомогат'!J25</f>
        <v>-677706.69</v>
      </c>
      <c r="I27" s="35">
        <f>'[5]вспомогат'!K25</f>
        <v>77.66421555149793</v>
      </c>
      <c r="J27" s="36">
        <f>'[5]вспомогат'!L25</f>
        <v>-751447.04</v>
      </c>
    </row>
    <row r="28" spans="1:10" ht="12.75">
      <c r="A28" s="31" t="s">
        <v>30</v>
      </c>
      <c r="B28" s="32">
        <f>'[5]вспомогат'!B26</f>
        <v>64920078</v>
      </c>
      <c r="C28" s="32">
        <f>'[5]вспомогат'!C26</f>
        <v>24955425</v>
      </c>
      <c r="D28" s="37">
        <f>'[5]вспомогат'!D26</f>
        <v>4834620</v>
      </c>
      <c r="E28" s="32">
        <f>'[5]вспомогат'!G26</f>
        <v>21241948.1</v>
      </c>
      <c r="F28" s="37">
        <f>'[5]вспомогат'!H26</f>
        <v>466520.98000000045</v>
      </c>
      <c r="G28" s="38">
        <f>'[5]вспомогат'!I26</f>
        <v>9.64958941964416</v>
      </c>
      <c r="H28" s="34">
        <f>'[5]вспомогат'!J26</f>
        <v>-4368099.02</v>
      </c>
      <c r="I28" s="35">
        <f>'[5]вспомогат'!K26</f>
        <v>85.11956057650792</v>
      </c>
      <c r="J28" s="36">
        <f>'[5]вспомогат'!L26</f>
        <v>-3713476.8999999985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58030</v>
      </c>
      <c r="D29" s="37">
        <f>'[5]вспомогат'!D27</f>
        <v>3480</v>
      </c>
      <c r="E29" s="32">
        <f>'[5]вспомогат'!G27</f>
        <v>61451.39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105.89589867310012</v>
      </c>
      <c r="J29" s="36">
        <f>'[5]вспомогат'!L27</f>
        <v>3421.3899999999994</v>
      </c>
    </row>
    <row r="30" spans="1:10" ht="12.75">
      <c r="A30" s="31" t="s">
        <v>32</v>
      </c>
      <c r="B30" s="32">
        <f>'[5]вспомогат'!B28</f>
        <v>61098927</v>
      </c>
      <c r="C30" s="32">
        <f>'[5]вспомогат'!C28</f>
        <v>26291777</v>
      </c>
      <c r="D30" s="37">
        <f>'[5]вспомогат'!D28</f>
        <v>4217682</v>
      </c>
      <c r="E30" s="32">
        <f>'[5]вспомогат'!G28</f>
        <v>21954320.93</v>
      </c>
      <c r="F30" s="37">
        <f>'[5]вспомогат'!H28</f>
        <v>120529.2899999991</v>
      </c>
      <c r="G30" s="38">
        <f>'[5]вспомогат'!I28</f>
        <v>2.857714023959111</v>
      </c>
      <c r="H30" s="34">
        <f>'[5]вспомогат'!J28</f>
        <v>-4097152.710000001</v>
      </c>
      <c r="I30" s="35">
        <f>'[5]вспомогат'!K28</f>
        <v>83.50261349774874</v>
      </c>
      <c r="J30" s="36">
        <f>'[5]вспомогат'!L28</f>
        <v>-4337456.07</v>
      </c>
    </row>
    <row r="31" spans="1:10" ht="12.75">
      <c r="A31" s="31" t="s">
        <v>33</v>
      </c>
      <c r="B31" s="32">
        <f>'[5]вспомогат'!B29</f>
        <v>30683390</v>
      </c>
      <c r="C31" s="32">
        <f>'[5]вспомогат'!C29</f>
        <v>10614481</v>
      </c>
      <c r="D31" s="37">
        <f>'[5]вспомогат'!D29</f>
        <v>2603660</v>
      </c>
      <c r="E31" s="32">
        <f>'[5]вспомогат'!G29</f>
        <v>8010956.27</v>
      </c>
      <c r="F31" s="37">
        <f>'[5]вспомогат'!H29</f>
        <v>49297.30999999959</v>
      </c>
      <c r="G31" s="38">
        <f>'[5]вспомогат'!I29</f>
        <v>1.893385081001344</v>
      </c>
      <c r="H31" s="34">
        <f>'[5]вспомогат'!J29</f>
        <v>-2554362.6900000004</v>
      </c>
      <c r="I31" s="35">
        <f>'[5]вспомогат'!K29</f>
        <v>75.47195449311181</v>
      </c>
      <c r="J31" s="36">
        <f>'[5]вспомогат'!L29</f>
        <v>-2603524.7300000004</v>
      </c>
    </row>
    <row r="32" spans="1:10" ht="12.75">
      <c r="A32" s="31" t="s">
        <v>34</v>
      </c>
      <c r="B32" s="32">
        <f>'[5]вспомогат'!B30</f>
        <v>39383440</v>
      </c>
      <c r="C32" s="32">
        <f>'[5]вспомогат'!C30</f>
        <v>14911102</v>
      </c>
      <c r="D32" s="37">
        <f>'[5]вспомогат'!D30</f>
        <v>2566854</v>
      </c>
      <c r="E32" s="32">
        <f>'[5]вспомогат'!G30</f>
        <v>11623628.87</v>
      </c>
      <c r="F32" s="37">
        <f>'[5]вспомогат'!H30</f>
        <v>242898.61999999918</v>
      </c>
      <c r="G32" s="38">
        <f>'[5]вспомогат'!I30</f>
        <v>9.462891929186435</v>
      </c>
      <c r="H32" s="34">
        <f>'[5]вспомогат'!J30</f>
        <v>-2323955.380000001</v>
      </c>
      <c r="I32" s="35">
        <f>'[5]вспомогат'!K30</f>
        <v>77.95284929309719</v>
      </c>
      <c r="J32" s="36">
        <f>'[5]вспомогат'!L30</f>
        <v>-3287473.130000001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2631411</v>
      </c>
      <c r="D33" s="37">
        <f>'[5]вспомогат'!D31</f>
        <v>460231</v>
      </c>
      <c r="E33" s="32">
        <f>'[5]вспомогат'!G31</f>
        <v>2267980.48</v>
      </c>
      <c r="F33" s="37">
        <f>'[5]вспомогат'!H31</f>
        <v>5078.1699999999255</v>
      </c>
      <c r="G33" s="38">
        <f>'[5]вспомогат'!I31</f>
        <v>1.1033959033615566</v>
      </c>
      <c r="H33" s="34">
        <f>'[5]вспомогат'!J31</f>
        <v>-455152.8300000001</v>
      </c>
      <c r="I33" s="35">
        <f>'[5]вспомогат'!K31</f>
        <v>86.18875880658705</v>
      </c>
      <c r="J33" s="36">
        <f>'[5]вспомогат'!L31</f>
        <v>-363430.52</v>
      </c>
    </row>
    <row r="34" spans="1:10" ht="12.75">
      <c r="A34" s="31" t="s">
        <v>36</v>
      </c>
      <c r="B34" s="32">
        <f>'[5]вспомогат'!B32</f>
        <v>83873486</v>
      </c>
      <c r="C34" s="32">
        <f>'[5]вспомогат'!C32</f>
        <v>31018550</v>
      </c>
      <c r="D34" s="37">
        <f>'[5]вспомогат'!D32</f>
        <v>6634501</v>
      </c>
      <c r="E34" s="32">
        <f>'[5]вспомогат'!G32</f>
        <v>25263675.53</v>
      </c>
      <c r="F34" s="37">
        <f>'[5]вспомогат'!H32</f>
        <v>238398.33999999985</v>
      </c>
      <c r="G34" s="38">
        <f>'[5]вспомогат'!I32</f>
        <v>3.5933122928159906</v>
      </c>
      <c r="H34" s="34">
        <f>'[5]вспомогат'!J32</f>
        <v>-6396102.66</v>
      </c>
      <c r="I34" s="35">
        <f>'[5]вспомогат'!K32</f>
        <v>81.44699068783035</v>
      </c>
      <c r="J34" s="36">
        <f>'[5]вспомогат'!L32</f>
        <v>-5754874.469999999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39000</v>
      </c>
      <c r="D35" s="37">
        <f>'[5]вспомогат'!D33</f>
        <v>7000</v>
      </c>
      <c r="E35" s="32">
        <f>'[5]вспомогат'!G33</f>
        <v>95947.38</v>
      </c>
      <c r="F35" s="37">
        <f>'[5]вспомогат'!H33</f>
        <v>1950</v>
      </c>
      <c r="G35" s="38">
        <f>'[5]вспомогат'!I33</f>
        <v>27.857142857142858</v>
      </c>
      <c r="H35" s="34">
        <f>'[5]вспомогат'!J33</f>
        <v>-5050</v>
      </c>
      <c r="I35" s="35">
        <f>'[5]вспомогат'!K33</f>
        <v>246.0189230769231</v>
      </c>
      <c r="J35" s="36">
        <f>'[5]вспомогат'!L33</f>
        <v>56947.380000000005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2480508</v>
      </c>
      <c r="D36" s="37">
        <f>'[5]вспомогат'!D34</f>
        <v>433330</v>
      </c>
      <c r="E36" s="32">
        <f>'[5]вспомогат'!G34</f>
        <v>1745088.41</v>
      </c>
      <c r="F36" s="37">
        <f>'[5]вспомогат'!H34</f>
        <v>30764.59999999986</v>
      </c>
      <c r="G36" s="38">
        <f>'[5]вспомогат'!I34</f>
        <v>7.099577689059114</v>
      </c>
      <c r="H36" s="34">
        <f>'[5]вспомогат'!J34</f>
        <v>-402565.40000000014</v>
      </c>
      <c r="I36" s="35">
        <f>'[5]вспомогат'!K34</f>
        <v>70.35205732051661</v>
      </c>
      <c r="J36" s="36">
        <f>'[5]вспомогат'!L34</f>
        <v>-735419.5900000001</v>
      </c>
    </row>
    <row r="37" spans="1:10" ht="18.75" customHeight="1">
      <c r="A37" s="50" t="s">
        <v>39</v>
      </c>
      <c r="B37" s="40">
        <f>SUM(B17:B36)</f>
        <v>1047822478</v>
      </c>
      <c r="C37" s="40">
        <f>SUM(C17:C36)</f>
        <v>438417394</v>
      </c>
      <c r="D37" s="40">
        <f>SUM(D17:D36)</f>
        <v>84754674</v>
      </c>
      <c r="E37" s="40">
        <f>SUM(E17:E36)</f>
        <v>391603722.68</v>
      </c>
      <c r="F37" s="40">
        <f>SUM(F17:F36)</f>
        <v>5571331.460000009</v>
      </c>
      <c r="G37" s="41">
        <f>F37/D37*100</f>
        <v>6.5734799003533535</v>
      </c>
      <c r="H37" s="40">
        <f>SUM(H17:H36)</f>
        <v>-79183342.53999999</v>
      </c>
      <c r="I37" s="42">
        <f>E37/C37*100</f>
        <v>89.3221227166913</v>
      </c>
      <c r="J37" s="40">
        <f>SUM(J17:J36)</f>
        <v>-46813671.32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6463295</v>
      </c>
      <c r="D38" s="37">
        <f>'[5]вспомогат'!D35</f>
        <v>1117299</v>
      </c>
      <c r="E38" s="32">
        <f>'[5]вспомогат'!G35</f>
        <v>5192815.3</v>
      </c>
      <c r="F38" s="37">
        <f>'[5]вспомогат'!H35</f>
        <v>33949.58999999985</v>
      </c>
      <c r="G38" s="38">
        <f>'[5]вспомогат'!I35</f>
        <v>3.038541160423472</v>
      </c>
      <c r="H38" s="34">
        <f>'[5]вспомогат'!J35</f>
        <v>-1083349.4100000001</v>
      </c>
      <c r="I38" s="35">
        <f>'[5]вспомогат'!K35</f>
        <v>80.34315778561863</v>
      </c>
      <c r="J38" s="36">
        <f>'[5]вспомогат'!L35</f>
        <v>-1270479.7000000002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22520944</v>
      </c>
      <c r="D39" s="37">
        <f>'[5]вспомогат'!D36</f>
        <v>3211111</v>
      </c>
      <c r="E39" s="32">
        <f>'[5]вспомогат'!G36</f>
        <v>18372261.72</v>
      </c>
      <c r="F39" s="37">
        <f>'[5]вспомогат'!H36</f>
        <v>317052.1099999994</v>
      </c>
      <c r="G39" s="38">
        <f>'[5]вспомогат'!I36</f>
        <v>9.87359546275415</v>
      </c>
      <c r="H39" s="34">
        <f>'[5]вспомогат'!J36</f>
        <v>-2894058.8900000006</v>
      </c>
      <c r="I39" s="35">
        <f>'[5]вспомогат'!K36</f>
        <v>81.57855958435844</v>
      </c>
      <c r="J39" s="36">
        <f>'[5]вспомогат'!L36</f>
        <v>-4148682.280000001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10022251</v>
      </c>
      <c r="D40" s="37">
        <f>'[5]вспомогат'!D37</f>
        <v>1643308</v>
      </c>
      <c r="E40" s="32">
        <f>'[5]вспомогат'!G37</f>
        <v>8213868.53</v>
      </c>
      <c r="F40" s="37">
        <f>'[5]вспомогат'!H37</f>
        <v>179584.6400000006</v>
      </c>
      <c r="G40" s="38">
        <f>'[5]вспомогат'!I37</f>
        <v>10.928239867389472</v>
      </c>
      <c r="H40" s="34">
        <f>'[5]вспомогат'!J37</f>
        <v>-1463723.3599999994</v>
      </c>
      <c r="I40" s="35">
        <f>'[5]вспомогат'!K37</f>
        <v>81.95632428283825</v>
      </c>
      <c r="J40" s="36">
        <f>'[5]вспомогат'!L37</f>
        <v>-1808382.4699999997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8672371</v>
      </c>
      <c r="D41" s="37">
        <f>'[5]вспомогат'!D38</f>
        <v>2460910</v>
      </c>
      <c r="E41" s="32">
        <f>'[5]вспомогат'!G38</f>
        <v>6563809.21</v>
      </c>
      <c r="F41" s="37">
        <f>'[5]вспомогат'!H38</f>
        <v>175543.5700000003</v>
      </c>
      <c r="G41" s="38">
        <f>'[5]вспомогат'!I38</f>
        <v>7.133278746479972</v>
      </c>
      <c r="H41" s="34">
        <f>'[5]вспомогат'!J38</f>
        <v>-2285366.4299999997</v>
      </c>
      <c r="I41" s="35">
        <f>'[5]вспомогат'!K38</f>
        <v>75.68644388022607</v>
      </c>
      <c r="J41" s="36">
        <f>'[5]вспомогат'!L38</f>
        <v>-2108561.79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6391560</v>
      </c>
      <c r="D42" s="37">
        <f>'[5]вспомогат'!D39</f>
        <v>1013145</v>
      </c>
      <c r="E42" s="32">
        <f>'[5]вспомогат'!G39</f>
        <v>6536572.51</v>
      </c>
      <c r="F42" s="37">
        <f>'[5]вспомогат'!H39</f>
        <v>65967.58999999985</v>
      </c>
      <c r="G42" s="38">
        <f>'[5]вспомогат'!I39</f>
        <v>6.511169674627013</v>
      </c>
      <c r="H42" s="34">
        <f>'[5]вспомогат'!J39</f>
        <v>-947177.4100000001</v>
      </c>
      <c r="I42" s="35">
        <f>'[5]вспомогат'!K39</f>
        <v>102.26881246518846</v>
      </c>
      <c r="J42" s="36">
        <f>'[5]вспомогат'!L39</f>
        <v>145012.50999999978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9895872</v>
      </c>
      <c r="D43" s="37">
        <f>'[5]вспомогат'!D40</f>
        <v>1593516</v>
      </c>
      <c r="E43" s="32">
        <f>'[5]вспомогат'!G40</f>
        <v>7750972.6</v>
      </c>
      <c r="F43" s="37">
        <f>'[5]вспомогат'!H40</f>
        <v>31840.769999999553</v>
      </c>
      <c r="G43" s="38">
        <f>'[5]вспомогат'!I40</f>
        <v>1.9981456100848407</v>
      </c>
      <c r="H43" s="34">
        <f>'[5]вспомогат'!J40</f>
        <v>-1561675.2300000004</v>
      </c>
      <c r="I43" s="35">
        <f>'[5]вспомогат'!K40</f>
        <v>78.32531180678166</v>
      </c>
      <c r="J43" s="36">
        <f>'[5]вспомогат'!L40</f>
        <v>-2144899.4000000004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17823777</v>
      </c>
      <c r="D44" s="37">
        <f>'[5]вспомогат'!D41</f>
        <v>2868526</v>
      </c>
      <c r="E44" s="32">
        <f>'[5]вспомогат'!G41</f>
        <v>15295653.74</v>
      </c>
      <c r="F44" s="37">
        <f>'[5]вспомогат'!H41</f>
        <v>391771.7000000011</v>
      </c>
      <c r="G44" s="38">
        <f>'[5]вспомогат'!I41</f>
        <v>13.657596270697953</v>
      </c>
      <c r="H44" s="34">
        <f>'[5]вспомогат'!J41</f>
        <v>-2476754.299999999</v>
      </c>
      <c r="I44" s="35">
        <f>'[5]вспомогат'!K41</f>
        <v>85.81600712351822</v>
      </c>
      <c r="J44" s="36">
        <f>'[5]вспомогат'!L41</f>
        <v>-2528123.26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29148646</v>
      </c>
      <c r="D45" s="37">
        <f>'[5]вспомогат'!D42</f>
        <v>4899102</v>
      </c>
      <c r="E45" s="32">
        <f>'[5]вспомогат'!G42</f>
        <v>23376140.65</v>
      </c>
      <c r="F45" s="37">
        <f>'[5]вспомогат'!H42</f>
        <v>486450.1799999997</v>
      </c>
      <c r="G45" s="38">
        <f>'[5]вспомогат'!I42</f>
        <v>9.929374403717246</v>
      </c>
      <c r="H45" s="34">
        <f>'[5]вспомогат'!J42</f>
        <v>-4412651.82</v>
      </c>
      <c r="I45" s="35">
        <f>'[5]вспомогат'!K42</f>
        <v>80.1963173520993</v>
      </c>
      <c r="J45" s="36">
        <f>'[5]вспомогат'!L42</f>
        <v>-5772505.3500000015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13205110</v>
      </c>
      <c r="D46" s="37">
        <f>'[5]вспомогат'!D43</f>
        <v>3822960</v>
      </c>
      <c r="E46" s="32">
        <f>'[5]вспомогат'!G43</f>
        <v>9786557.78</v>
      </c>
      <c r="F46" s="37">
        <f>'[5]вспомогат'!H43</f>
        <v>552373.3099999987</v>
      </c>
      <c r="G46" s="38">
        <f>'[5]вспомогат'!I43</f>
        <v>14.4488383346935</v>
      </c>
      <c r="H46" s="34">
        <f>'[5]вспомогат'!J43</f>
        <v>-3270586.6900000013</v>
      </c>
      <c r="I46" s="35">
        <f>'[5]вспомогат'!K43</f>
        <v>74.11189895426845</v>
      </c>
      <c r="J46" s="36">
        <f>'[5]вспомогат'!L43</f>
        <v>-3418552.2200000007</v>
      </c>
    </row>
    <row r="47" spans="1:10" ht="14.25" customHeight="1">
      <c r="A47" s="52" t="s">
        <v>49</v>
      </c>
      <c r="B47" s="32">
        <f>'[5]вспомогат'!B44</f>
        <v>30828600</v>
      </c>
      <c r="C47" s="32">
        <f>'[5]вспомогат'!C44</f>
        <v>12827770</v>
      </c>
      <c r="D47" s="37">
        <f>'[5]вспомогат'!D44</f>
        <v>2365521</v>
      </c>
      <c r="E47" s="32">
        <f>'[5]вспомогат'!G44</f>
        <v>11279685.31</v>
      </c>
      <c r="F47" s="37">
        <f>'[5]вспомогат'!H44</f>
        <v>89044.50999999978</v>
      </c>
      <c r="G47" s="38">
        <f>'[5]вспомогат'!I44</f>
        <v>3.764266307506878</v>
      </c>
      <c r="H47" s="34">
        <f>'[5]вспомогат'!J44</f>
        <v>-2276476.49</v>
      </c>
      <c r="I47" s="35">
        <f>'[5]вспомогат'!K44</f>
        <v>87.93177075984369</v>
      </c>
      <c r="J47" s="36">
        <f>'[5]вспомогат'!L44</f>
        <v>-1548084.6899999995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5262957</v>
      </c>
      <c r="D48" s="37">
        <f>'[5]вспомогат'!D45</f>
        <v>864311</v>
      </c>
      <c r="E48" s="32">
        <f>'[5]вспомогат'!G45</f>
        <v>4176387.2</v>
      </c>
      <c r="F48" s="37">
        <f>'[5]вспомогат'!H45</f>
        <v>19956.39000000013</v>
      </c>
      <c r="G48" s="38">
        <f>'[5]вспомогат'!I45</f>
        <v>2.3089362509559788</v>
      </c>
      <c r="H48" s="34">
        <f>'[5]вспомогат'!J45</f>
        <v>-844354.6099999999</v>
      </c>
      <c r="I48" s="35">
        <f>'[5]вспомогат'!K45</f>
        <v>79.35438575690435</v>
      </c>
      <c r="J48" s="36">
        <f>'[5]вспомогат'!L45</f>
        <v>-1086569.7999999998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4070106</v>
      </c>
      <c r="D49" s="37">
        <f>'[5]вспомогат'!D46</f>
        <v>834260</v>
      </c>
      <c r="E49" s="32">
        <f>'[5]вспомогат'!G46</f>
        <v>3419494.17</v>
      </c>
      <c r="F49" s="37">
        <f>'[5]вспомогат'!H46</f>
        <v>95905.1000000001</v>
      </c>
      <c r="G49" s="38">
        <f>'[5]вспомогат'!I46</f>
        <v>11.49582863855394</v>
      </c>
      <c r="H49" s="34">
        <f>'[5]вспомогат'!J46</f>
        <v>-738354.8999999999</v>
      </c>
      <c r="I49" s="35">
        <f>'[5]вспомогат'!K46</f>
        <v>84.01486767175105</v>
      </c>
      <c r="J49" s="36">
        <f>'[5]вспомогат'!L46</f>
        <v>-650611.8300000001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8331452</v>
      </c>
      <c r="D50" s="37">
        <f>'[5]вспомогат'!D47</f>
        <v>3362557</v>
      </c>
      <c r="E50" s="32">
        <f>'[5]вспомогат'!G47</f>
        <v>4646735.87</v>
      </c>
      <c r="F50" s="37">
        <f>'[5]вспомогат'!H47</f>
        <v>8337.950000000186</v>
      </c>
      <c r="G50" s="38">
        <f>'[5]вспомогат'!I47</f>
        <v>0.2479645698199372</v>
      </c>
      <c r="H50" s="34">
        <f>'[5]вспомогат'!J47</f>
        <v>-3354219.05</v>
      </c>
      <c r="I50" s="35">
        <f>'[5]вспомогат'!K47</f>
        <v>55.77342184771634</v>
      </c>
      <c r="J50" s="36">
        <f>'[5]вспомогат'!L47</f>
        <v>-3684716.13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11183385</v>
      </c>
      <c r="D51" s="37">
        <f>'[5]вспомогат'!D48</f>
        <v>1944696</v>
      </c>
      <c r="E51" s="32">
        <f>'[5]вспомогат'!G48</f>
        <v>8885051.23</v>
      </c>
      <c r="F51" s="37">
        <f>'[5]вспомогат'!H48</f>
        <v>92610.33000000007</v>
      </c>
      <c r="G51" s="38">
        <f>'[5]вспомогат'!I48</f>
        <v>4.762200878697754</v>
      </c>
      <c r="H51" s="34">
        <f>'[5]вспомогат'!J48</f>
        <v>-1852085.67</v>
      </c>
      <c r="I51" s="35">
        <f>'[5]вспомогат'!K48</f>
        <v>79.44867524457041</v>
      </c>
      <c r="J51" s="36">
        <f>'[5]вспомогат'!L48</f>
        <v>-2298333.7699999996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6044720</v>
      </c>
      <c r="D52" s="37">
        <f>'[5]вспомогат'!D49</f>
        <v>853300</v>
      </c>
      <c r="E52" s="32">
        <f>'[5]вспомогат'!G49</f>
        <v>4042151.5</v>
      </c>
      <c r="F52" s="37">
        <f>'[5]вспомогат'!H49</f>
        <v>113968.06999999983</v>
      </c>
      <c r="G52" s="38">
        <f>'[5]вспомогат'!I49</f>
        <v>13.356154927926852</v>
      </c>
      <c r="H52" s="34">
        <f>'[5]вспомогат'!J49</f>
        <v>-739331.9300000002</v>
      </c>
      <c r="I52" s="35">
        <f>'[5]вспомогат'!K49</f>
        <v>66.8707814423166</v>
      </c>
      <c r="J52" s="36">
        <f>'[5]вспомогат'!L49</f>
        <v>-2002568.5</v>
      </c>
    </row>
    <row r="53" spans="1:10" ht="14.25" customHeight="1">
      <c r="A53" s="52" t="s">
        <v>55</v>
      </c>
      <c r="B53" s="32">
        <f>'[5]вспомогат'!B50</f>
        <v>10068500</v>
      </c>
      <c r="C53" s="32">
        <f>'[5]вспомогат'!C50</f>
        <v>3390920</v>
      </c>
      <c r="D53" s="37">
        <f>'[5]вспомогат'!D50</f>
        <v>704550</v>
      </c>
      <c r="E53" s="32">
        <f>'[5]вспомогат'!G50</f>
        <v>3450135.95</v>
      </c>
      <c r="F53" s="37">
        <f>'[5]вспомогат'!H50</f>
        <v>37900.220000000205</v>
      </c>
      <c r="G53" s="38">
        <f>'[5]вспомогат'!I50</f>
        <v>5.379351359023519</v>
      </c>
      <c r="H53" s="34">
        <f>'[5]вспомогат'!J50</f>
        <v>-666649.7799999998</v>
      </c>
      <c r="I53" s="35">
        <f>'[5]вспомогат'!K50</f>
        <v>101.74630926120345</v>
      </c>
      <c r="J53" s="36">
        <f>'[5]вспомогат'!L50</f>
        <v>59215.950000000186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26226560</v>
      </c>
      <c r="D54" s="37">
        <f>'[5]вспомогат'!D51</f>
        <v>4516880</v>
      </c>
      <c r="E54" s="32">
        <f>'[5]вспомогат'!G51</f>
        <v>25257812.8</v>
      </c>
      <c r="F54" s="37">
        <f>'[5]вспомогат'!H51</f>
        <v>455669.26000000164</v>
      </c>
      <c r="G54" s="38">
        <f>'[5]вспомогат'!I51</f>
        <v>10.088141814703992</v>
      </c>
      <c r="H54" s="34">
        <f>'[5]вспомогат'!J51</f>
        <v>-4061210.7399999984</v>
      </c>
      <c r="I54" s="35">
        <f>'[5]вспомогат'!K51</f>
        <v>96.30623612093999</v>
      </c>
      <c r="J54" s="36">
        <f>'[5]вспомогат'!L51</f>
        <v>-968747.1999999993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38465960</v>
      </c>
      <c r="D55" s="37">
        <f>'[5]вспомогат'!D52</f>
        <v>8244975</v>
      </c>
      <c r="E55" s="32">
        <f>'[5]вспомогат'!G52</f>
        <v>32019614.26</v>
      </c>
      <c r="F55" s="37">
        <f>'[5]вспомогат'!H52</f>
        <v>555193.5300000012</v>
      </c>
      <c r="G55" s="38">
        <f>'[5]вспомогат'!I52</f>
        <v>6.733719993086713</v>
      </c>
      <c r="H55" s="34">
        <f>'[5]вспомогат'!J52</f>
        <v>-7689781.469999999</v>
      </c>
      <c r="I55" s="35">
        <f>'[5]вспомогат'!K52</f>
        <v>83.24142764147834</v>
      </c>
      <c r="J55" s="36">
        <f>'[5]вспомогат'!L52</f>
        <v>-6446345.739999998</v>
      </c>
    </row>
    <row r="56" spans="1:10" ht="14.25" customHeight="1">
      <c r="A56" s="52" t="s">
        <v>58</v>
      </c>
      <c r="B56" s="32">
        <f>'[5]вспомогат'!B53</f>
        <v>37946000</v>
      </c>
      <c r="C56" s="32">
        <f>'[5]вспомогат'!C53</f>
        <v>13516905</v>
      </c>
      <c r="D56" s="37">
        <f>'[5]вспомогат'!D53</f>
        <v>2292865</v>
      </c>
      <c r="E56" s="32">
        <f>'[5]вспомогат'!G53</f>
        <v>12143981.86</v>
      </c>
      <c r="F56" s="37">
        <f>'[5]вспомогат'!H53</f>
        <v>179524.8599999994</v>
      </c>
      <c r="G56" s="38">
        <f>'[5]вспомогат'!I53</f>
        <v>7.829717842088366</v>
      </c>
      <c r="H56" s="34">
        <f>'[5]вспомогат'!J53</f>
        <v>-2113340.1400000006</v>
      </c>
      <c r="I56" s="35">
        <f>'[5]вспомогат'!K53</f>
        <v>89.84291788689792</v>
      </c>
      <c r="J56" s="36">
        <f>'[5]вспомогат'!L53</f>
        <v>-1372923.1400000006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29102450</v>
      </c>
      <c r="D57" s="37">
        <f>'[5]вспомогат'!D54</f>
        <v>4831950</v>
      </c>
      <c r="E57" s="32">
        <f>'[5]вспомогат'!G54</f>
        <v>24562550.2</v>
      </c>
      <c r="F57" s="37">
        <f>'[5]вспомогат'!H54</f>
        <v>335973.2100000009</v>
      </c>
      <c r="G57" s="38">
        <f>'[5]вспомогат'!I54</f>
        <v>6.953159904386447</v>
      </c>
      <c r="H57" s="34">
        <f>'[5]вспомогат'!J54</f>
        <v>-4495976.789999999</v>
      </c>
      <c r="I57" s="35">
        <f>'[5]вспомогат'!K54</f>
        <v>84.40028313767397</v>
      </c>
      <c r="J57" s="36">
        <f>'[5]вспомогат'!L54</f>
        <v>-4539899.800000001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39645200</v>
      </c>
      <c r="D58" s="37">
        <f>'[5]вспомогат'!D55</f>
        <v>6441700</v>
      </c>
      <c r="E58" s="32">
        <f>'[5]вспомогат'!G55</f>
        <v>30277517.91</v>
      </c>
      <c r="F58" s="37">
        <f>'[5]вспомогат'!H55</f>
        <v>546717.9200000018</v>
      </c>
      <c r="G58" s="38">
        <f>'[5]вспомогат'!I55</f>
        <v>8.487168294083888</v>
      </c>
      <c r="H58" s="34">
        <f>'[5]вспомогат'!J55</f>
        <v>-5894982.079999998</v>
      </c>
      <c r="I58" s="35">
        <f>'[5]вспомогат'!K55</f>
        <v>76.37120738450052</v>
      </c>
      <c r="J58" s="36">
        <f>'[5]вспомогат'!L55</f>
        <v>-9367682.09</v>
      </c>
    </row>
    <row r="59" spans="1:10" ht="14.25" customHeight="1">
      <c r="A59" s="52" t="s">
        <v>61</v>
      </c>
      <c r="B59" s="32">
        <f>'[5]вспомогат'!B56</f>
        <v>15427265</v>
      </c>
      <c r="C59" s="32">
        <f>'[5]вспомогат'!C56</f>
        <v>5967053</v>
      </c>
      <c r="D59" s="37">
        <f>'[5]вспомогат'!D56</f>
        <v>1049090</v>
      </c>
      <c r="E59" s="32">
        <f>'[5]вспомогат'!G56</f>
        <v>5255769.47</v>
      </c>
      <c r="F59" s="37">
        <f>'[5]вспомогат'!H56</f>
        <v>110863.81999999937</v>
      </c>
      <c r="G59" s="38">
        <f>'[5]вспомогат'!I56</f>
        <v>10.567617649581958</v>
      </c>
      <c r="H59" s="34">
        <f>'[5]вспомогат'!J56</f>
        <v>-938226.1800000006</v>
      </c>
      <c r="I59" s="35">
        <f>'[5]вспомогат'!K56</f>
        <v>88.07981879832472</v>
      </c>
      <c r="J59" s="36">
        <f>'[5]вспомогат'!L56</f>
        <v>-711283.5300000003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30471260</v>
      </c>
      <c r="D60" s="37">
        <f>'[5]вспомогат'!D57</f>
        <v>4781021</v>
      </c>
      <c r="E60" s="32">
        <f>'[5]вспомогат'!G57</f>
        <v>26116042.98</v>
      </c>
      <c r="F60" s="37">
        <f>'[5]вспомогат'!H57</f>
        <v>410523.7199999988</v>
      </c>
      <c r="G60" s="38">
        <f>'[5]вспомогат'!I57</f>
        <v>8.586528275027423</v>
      </c>
      <c r="H60" s="34">
        <f>'[5]вспомогат'!J57</f>
        <v>-4370497.280000001</v>
      </c>
      <c r="I60" s="35">
        <f>'[5]вспомогат'!K57</f>
        <v>85.70713183504719</v>
      </c>
      <c r="J60" s="36">
        <f>'[5]вспомогат'!L57</f>
        <v>-4355217.02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9881806</v>
      </c>
      <c r="D61" s="37">
        <f>'[5]вспомогат'!D58</f>
        <v>1751037</v>
      </c>
      <c r="E61" s="32">
        <f>'[5]вспомогат'!G58</f>
        <v>9223671.21</v>
      </c>
      <c r="F61" s="37">
        <f>'[5]вспомогат'!H58</f>
        <v>150374.56000000052</v>
      </c>
      <c r="G61" s="38">
        <f>'[5]вспомогат'!I58</f>
        <v>8.587743148774155</v>
      </c>
      <c r="H61" s="34">
        <f>'[5]вспомогат'!J58</f>
        <v>-1600662.4399999995</v>
      </c>
      <c r="I61" s="35">
        <f>'[5]вспомогат'!K58</f>
        <v>93.3399341173061</v>
      </c>
      <c r="J61" s="36">
        <f>'[5]вспомогат'!L58</f>
        <v>-658134.7899999991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5891331</v>
      </c>
      <c r="D62" s="37">
        <f>'[5]вспомогат'!D59</f>
        <v>853757</v>
      </c>
      <c r="E62" s="32">
        <f>'[5]вспомогат'!G59</f>
        <v>4837093.43</v>
      </c>
      <c r="F62" s="37">
        <f>'[5]вспомогат'!H59</f>
        <v>129764.83999999985</v>
      </c>
      <c r="G62" s="38">
        <f>'[5]вспомогат'!I59</f>
        <v>15.199270986943574</v>
      </c>
      <c r="H62" s="34">
        <f>'[5]вспомогат'!J59</f>
        <v>-723992.1600000001</v>
      </c>
      <c r="I62" s="35">
        <f>'[5]вспомогат'!K59</f>
        <v>82.10527349422397</v>
      </c>
      <c r="J62" s="36">
        <f>'[5]вспомогат'!L59</f>
        <v>-1054237.5700000003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3595642</v>
      </c>
      <c r="D63" s="37">
        <f>'[5]вспомогат'!D60</f>
        <v>612050</v>
      </c>
      <c r="E63" s="32">
        <f>'[5]вспомогат'!G60</f>
        <v>3616603.25</v>
      </c>
      <c r="F63" s="37">
        <f>'[5]вспомогат'!H60</f>
        <v>131482.66999999993</v>
      </c>
      <c r="G63" s="38">
        <f>'[5]вспомогат'!I60</f>
        <v>21.482341311984303</v>
      </c>
      <c r="H63" s="34">
        <f>'[5]вспомогат'!J60</f>
        <v>-480567.3300000001</v>
      </c>
      <c r="I63" s="35">
        <f>'[5]вспомогат'!K60</f>
        <v>100.58296265312285</v>
      </c>
      <c r="J63" s="36">
        <f>'[5]вспомогат'!L60</f>
        <v>20961.25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3360920</v>
      </c>
      <c r="D64" s="37">
        <f>'[5]вспомогат'!D61</f>
        <v>700100</v>
      </c>
      <c r="E64" s="32">
        <f>'[5]вспомогат'!G61</f>
        <v>2815970.18</v>
      </c>
      <c r="F64" s="37">
        <f>'[5]вспомогат'!H61</f>
        <v>27395.790000000037</v>
      </c>
      <c r="G64" s="38">
        <f>'[5]вспомогат'!I61</f>
        <v>3.9131252678188884</v>
      </c>
      <c r="H64" s="34">
        <f>'[5]вспомогат'!J61</f>
        <v>-672704.21</v>
      </c>
      <c r="I64" s="35">
        <f>'[5]вспомогат'!K61</f>
        <v>83.78569498827703</v>
      </c>
      <c r="J64" s="36">
        <f>'[5]вспомогат'!L61</f>
        <v>-544949.8199999998</v>
      </c>
    </row>
    <row r="65" spans="1:10" ht="14.25" customHeight="1">
      <c r="A65" s="52" t="s">
        <v>67</v>
      </c>
      <c r="B65" s="32">
        <f>'[5]вспомогат'!B62</f>
        <v>9500000</v>
      </c>
      <c r="C65" s="32">
        <f>'[5]вспомогат'!C62</f>
        <v>3308603</v>
      </c>
      <c r="D65" s="37">
        <f>'[5]вспомогат'!D62</f>
        <v>927739</v>
      </c>
      <c r="E65" s="32">
        <f>'[5]вспомогат'!G62</f>
        <v>2928287.47</v>
      </c>
      <c r="F65" s="37">
        <f>'[5]вспомогат'!H62</f>
        <v>81756.64000000013</v>
      </c>
      <c r="G65" s="38">
        <f>'[5]вспомогат'!I62</f>
        <v>8.81246126335102</v>
      </c>
      <c r="H65" s="34">
        <f>'[5]вспомогат'!J62</f>
        <v>-845982.3599999999</v>
      </c>
      <c r="I65" s="35">
        <f>'[5]вспомогат'!K62</f>
        <v>88.50525342569054</v>
      </c>
      <c r="J65" s="36">
        <f>'[5]вспомогат'!L62</f>
        <v>-380315.5299999998</v>
      </c>
    </row>
    <row r="66" spans="1:10" ht="14.25" customHeight="1">
      <c r="A66" s="52" t="s">
        <v>68</v>
      </c>
      <c r="B66" s="32">
        <f>'[5]вспомогат'!B63</f>
        <v>15200000</v>
      </c>
      <c r="C66" s="32">
        <f>'[5]вспомогат'!C63</f>
        <v>6479500</v>
      </c>
      <c r="D66" s="37">
        <f>'[5]вспомогат'!D63</f>
        <v>1254750</v>
      </c>
      <c r="E66" s="32">
        <f>'[5]вспомогат'!G63</f>
        <v>5763433.7</v>
      </c>
      <c r="F66" s="37">
        <f>'[5]вспомогат'!H63</f>
        <v>98997.70999999996</v>
      </c>
      <c r="G66" s="38">
        <f>'[5]вспомогат'!I63</f>
        <v>7.88983542538354</v>
      </c>
      <c r="H66" s="34">
        <f>'[5]вспомогат'!J63</f>
        <v>-1155752.29</v>
      </c>
      <c r="I66" s="35">
        <f>'[5]вспомогат'!K63</f>
        <v>88.94874141523266</v>
      </c>
      <c r="J66" s="36">
        <f>'[5]вспомогат'!L63</f>
        <v>-716066.2999999998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4425125</v>
      </c>
      <c r="D67" s="37">
        <f>'[5]вспомогат'!D64</f>
        <v>715143</v>
      </c>
      <c r="E67" s="32">
        <f>'[5]вспомогат'!G64</f>
        <v>3961218.44</v>
      </c>
      <c r="F67" s="37">
        <f>'[5]вспомогат'!H64</f>
        <v>20142.69999999972</v>
      </c>
      <c r="G67" s="38">
        <f>'[5]вспомогат'!I64</f>
        <v>2.816597519656869</v>
      </c>
      <c r="H67" s="34">
        <f>'[5]вспомогат'!J64</f>
        <v>-695000.3000000003</v>
      </c>
      <c r="I67" s="35">
        <f>'[5]вспомогат'!K64</f>
        <v>89.51653207536509</v>
      </c>
      <c r="J67" s="36">
        <f>'[5]вспомогат'!L64</f>
        <v>-463906.56000000006</v>
      </c>
    </row>
    <row r="68" spans="1:10" ht="14.25" customHeight="1">
      <c r="A68" s="52" t="s">
        <v>70</v>
      </c>
      <c r="B68" s="32">
        <f>'[5]вспомогат'!B65</f>
        <v>36348458</v>
      </c>
      <c r="C68" s="32">
        <f>'[5]вспомогат'!C65</f>
        <v>15675136</v>
      </c>
      <c r="D68" s="37">
        <f>'[5]вспомогат'!D65</f>
        <v>2979436</v>
      </c>
      <c r="E68" s="32">
        <f>'[5]вспомогат'!G65</f>
        <v>14416838.34</v>
      </c>
      <c r="F68" s="37">
        <f>'[5]вспомогат'!H65</f>
        <v>177687.5700000003</v>
      </c>
      <c r="G68" s="38">
        <f>'[5]вспомогат'!I65</f>
        <v>5.963798853205785</v>
      </c>
      <c r="H68" s="34">
        <f>'[5]вспомогат'!J65</f>
        <v>-2801748.4299999997</v>
      </c>
      <c r="I68" s="35">
        <f>'[5]вспомогат'!K65</f>
        <v>91.97265235848671</v>
      </c>
      <c r="J68" s="36">
        <f>'[5]вспомогат'!L65</f>
        <v>-1258297.6600000001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36889999</v>
      </c>
      <c r="D69" s="37">
        <f>'[5]вспомогат'!D66</f>
        <v>5706925</v>
      </c>
      <c r="E69" s="32">
        <f>'[5]вспомогат'!G66</f>
        <v>20338189.39</v>
      </c>
      <c r="F69" s="37">
        <f>'[5]вспомогат'!H66</f>
        <v>340403.80000000075</v>
      </c>
      <c r="G69" s="38">
        <f>'[5]вспомогат'!I66</f>
        <v>5.964749843392032</v>
      </c>
      <c r="H69" s="34">
        <f>'[5]вспомогат'!J66</f>
        <v>-5366521.199999999</v>
      </c>
      <c r="I69" s="35">
        <f>'[5]вспомогат'!K66</f>
        <v>55.13198682927587</v>
      </c>
      <c r="J69" s="36">
        <f>'[5]вспомогат'!L66</f>
        <v>-16551809.61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41516251</v>
      </c>
      <c r="D70" s="37">
        <f>'[5]вспомогат'!D67</f>
        <v>7999972</v>
      </c>
      <c r="E70" s="32">
        <f>'[5]вспомогат'!G67</f>
        <v>31645712.01</v>
      </c>
      <c r="F70" s="37">
        <f>'[5]вспомогат'!H67</f>
        <v>1028949.9600000009</v>
      </c>
      <c r="G70" s="38">
        <f>'[5]вспомогат'!I67</f>
        <v>12.86191951671832</v>
      </c>
      <c r="H70" s="34">
        <f>'[5]вспомогат'!J67</f>
        <v>-6971022.039999999</v>
      </c>
      <c r="I70" s="35">
        <f>'[5]вспомогат'!K67</f>
        <v>76.22487880709653</v>
      </c>
      <c r="J70" s="36">
        <f>'[5]вспомогат'!L67</f>
        <v>-9870538.989999998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6987820</v>
      </c>
      <c r="D71" s="37">
        <f>'[5]вспомогат'!D68</f>
        <v>1628950</v>
      </c>
      <c r="E71" s="32">
        <f>'[5]вспомогат'!G68</f>
        <v>5044223.8</v>
      </c>
      <c r="F71" s="37">
        <f>'[5]вспомогат'!H68</f>
        <v>80333.59999999963</v>
      </c>
      <c r="G71" s="38">
        <f>'[5]вспомогат'!I68</f>
        <v>4.931618527272146</v>
      </c>
      <c r="H71" s="34">
        <f>'[5]вспомогат'!J68</f>
        <v>-1548616.4000000004</v>
      </c>
      <c r="I71" s="35">
        <f>'[5]вспомогат'!K68</f>
        <v>72.18594354176267</v>
      </c>
      <c r="J71" s="36">
        <f>'[5]вспомогат'!L68</f>
        <v>-1943596.2000000002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4680245</v>
      </c>
      <c r="D72" s="37">
        <f>'[5]вспомогат'!D69</f>
        <v>699130</v>
      </c>
      <c r="E72" s="32">
        <f>'[5]вспомогат'!G69</f>
        <v>3903147.61</v>
      </c>
      <c r="F72" s="37">
        <f>'[5]вспомогат'!H69</f>
        <v>86473.33999999985</v>
      </c>
      <c r="G72" s="38">
        <f>'[5]вспомогат'!I69</f>
        <v>12.368706821335067</v>
      </c>
      <c r="H72" s="34">
        <f>'[5]вспомогат'!J69</f>
        <v>-612656.6600000001</v>
      </c>
      <c r="I72" s="35">
        <f>'[5]вспомогат'!K69</f>
        <v>83.39622412929238</v>
      </c>
      <c r="J72" s="36">
        <f>'[5]вспомогат'!L69</f>
        <v>-777097.3900000001</v>
      </c>
    </row>
    <row r="73" spans="1:10" ht="14.25" customHeight="1">
      <c r="A73" s="52" t="s">
        <v>75</v>
      </c>
      <c r="B73" s="32">
        <f>'[5]вспомогат'!B70</f>
        <v>6809061</v>
      </c>
      <c r="C73" s="32">
        <f>'[5]вспомогат'!C70</f>
        <v>1220031</v>
      </c>
      <c r="D73" s="37">
        <f>'[5]вспомогат'!D70</f>
        <v>196594</v>
      </c>
      <c r="E73" s="32">
        <f>'[5]вспомогат'!G70</f>
        <v>1937671.21</v>
      </c>
      <c r="F73" s="37">
        <f>'[5]вспомогат'!H70</f>
        <v>90293.10999999987</v>
      </c>
      <c r="G73" s="38">
        <f>'[5]вспомогат'!I70</f>
        <v>45.9287211206852</v>
      </c>
      <c r="H73" s="34">
        <f>'[5]вспомогат'!J70</f>
        <v>-106300.89000000013</v>
      </c>
      <c r="I73" s="35">
        <f>'[5]вспомогат'!K70</f>
        <v>158.82147338879093</v>
      </c>
      <c r="J73" s="36">
        <f>'[5]вспомогат'!L70</f>
        <v>717640.21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23241439</v>
      </c>
      <c r="D74" s="37">
        <f>'[5]вспомогат'!D71</f>
        <v>4290260</v>
      </c>
      <c r="E74" s="32">
        <f>'[5]вспомогат'!G71</f>
        <v>18150410.22</v>
      </c>
      <c r="F74" s="37">
        <f>'[5]вспомогат'!H71</f>
        <v>428799.3999999985</v>
      </c>
      <c r="G74" s="38">
        <f>'[5]вспомогат'!I71</f>
        <v>9.994718268822835</v>
      </c>
      <c r="H74" s="34">
        <f>'[5]вспомогат'!J71</f>
        <v>-3861460.6000000015</v>
      </c>
      <c r="I74" s="35">
        <f>'[5]вспомогат'!K71</f>
        <v>78.09503628411304</v>
      </c>
      <c r="J74" s="36">
        <f>'[5]вспомогат'!L71</f>
        <v>-5091028.780000001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11278537</v>
      </c>
      <c r="D75" s="37">
        <f>'[5]вспомогат'!D72</f>
        <v>1698755</v>
      </c>
      <c r="E75" s="32">
        <f>'[5]вспомогат'!G72</f>
        <v>9186608.76</v>
      </c>
      <c r="F75" s="37">
        <f>'[5]вспомогат'!H72</f>
        <v>116495.56000000052</v>
      </c>
      <c r="G75" s="38">
        <f>'[5]вспомогат'!I72</f>
        <v>6.857702258418696</v>
      </c>
      <c r="H75" s="34">
        <f>'[5]вспомогат'!J72</f>
        <v>-1582259.4399999995</v>
      </c>
      <c r="I75" s="35">
        <f>'[5]вспомогат'!K72</f>
        <v>81.45213124716442</v>
      </c>
      <c r="J75" s="36">
        <f>'[5]вспомогат'!L72</f>
        <v>-2091928.2400000002</v>
      </c>
    </row>
    <row r="76" spans="1:10" ht="14.25" customHeight="1">
      <c r="A76" s="52" t="s">
        <v>78</v>
      </c>
      <c r="B76" s="32">
        <f>'[5]вспомогат'!B73</f>
        <v>9313620</v>
      </c>
      <c r="C76" s="32">
        <f>'[5]вспомогат'!C73</f>
        <v>4068780</v>
      </c>
      <c r="D76" s="37">
        <f>'[5]вспомогат'!D73</f>
        <v>771390</v>
      </c>
      <c r="E76" s="32">
        <f>'[5]вспомогат'!G73</f>
        <v>3701625.98</v>
      </c>
      <c r="F76" s="37">
        <f>'[5]вспомогат'!H73</f>
        <v>50535.45999999996</v>
      </c>
      <c r="G76" s="38">
        <f>'[5]вспомогат'!I73</f>
        <v>6.5512205239891586</v>
      </c>
      <c r="H76" s="34">
        <f>'[5]вспомогат'!J73</f>
        <v>-720854.54</v>
      </c>
      <c r="I76" s="35">
        <f>'[5]вспомогат'!K73</f>
        <v>90.9763118182846</v>
      </c>
      <c r="J76" s="36">
        <f>'[5]вспомогат'!L73</f>
        <v>-367154.02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3736832</v>
      </c>
      <c r="D77" s="37">
        <f>'[5]вспомогат'!D74</f>
        <v>379674</v>
      </c>
      <c r="E77" s="32">
        <f>'[5]вспомогат'!G74</f>
        <v>2494505.94</v>
      </c>
      <c r="F77" s="37">
        <f>'[5]вспомогат'!H74</f>
        <v>12045.430000000168</v>
      </c>
      <c r="G77" s="38">
        <f>'[5]вспомогат'!I74</f>
        <v>3.1725717325916882</v>
      </c>
      <c r="H77" s="34">
        <f>'[5]вспомогат'!J74</f>
        <v>-367628.56999999983</v>
      </c>
      <c r="I77" s="35">
        <f>'[5]вспомогат'!K74</f>
        <v>66.75456482924574</v>
      </c>
      <c r="J77" s="36">
        <f>'[5]вспомогат'!L74</f>
        <v>-1242326.06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2755967</v>
      </c>
      <c r="D78" s="37">
        <f>'[5]вспомогат'!D75</f>
        <v>824270</v>
      </c>
      <c r="E78" s="32">
        <f>'[5]вспомогат'!G75</f>
        <v>2278094.84</v>
      </c>
      <c r="F78" s="37">
        <f>'[5]вспомогат'!H75</f>
        <v>6339.719999999739</v>
      </c>
      <c r="G78" s="38">
        <f>'[5]вспомогат'!I75</f>
        <v>0.7691314739102163</v>
      </c>
      <c r="H78" s="34">
        <f>'[5]вспомогат'!J75</f>
        <v>-817930.2800000003</v>
      </c>
      <c r="I78" s="35">
        <f>'[5]вспомогат'!K75</f>
        <v>82.66045420718027</v>
      </c>
      <c r="J78" s="36">
        <f>'[5]вспомогат'!L75</f>
        <v>-477872.16000000015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5423858</v>
      </c>
      <c r="D79" s="37">
        <f>'[5]вспомогат'!D76</f>
        <v>1155892</v>
      </c>
      <c r="E79" s="32">
        <f>'[5]вспомогат'!G76</f>
        <v>4412744.07</v>
      </c>
      <c r="F79" s="37">
        <f>'[5]вспомогат'!H76</f>
        <v>28868.020000000484</v>
      </c>
      <c r="G79" s="38">
        <f>'[5]вспомогат'!I76</f>
        <v>2.497466891370516</v>
      </c>
      <c r="H79" s="34">
        <f>'[5]вспомогат'!J76</f>
        <v>-1127023.9799999995</v>
      </c>
      <c r="I79" s="35">
        <f>'[5]вспомогат'!K76</f>
        <v>81.35803094402546</v>
      </c>
      <c r="J79" s="36">
        <f>'[5]вспомогат'!L76</f>
        <v>-1011113.9299999997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4643968</v>
      </c>
      <c r="D80" s="37">
        <f>'[5]вспомогат'!D77</f>
        <v>1006034</v>
      </c>
      <c r="E80" s="32">
        <f>'[5]вспомогат'!G77</f>
        <v>5031453.49</v>
      </c>
      <c r="F80" s="37">
        <f>'[5]вспомогат'!H77</f>
        <v>6205.94000000041</v>
      </c>
      <c r="G80" s="38">
        <f>'[5]вспомогат'!I77</f>
        <v>0.6168717955854782</v>
      </c>
      <c r="H80" s="34">
        <f>'[5]вспомогат'!J77</f>
        <v>-999828.0599999996</v>
      </c>
      <c r="I80" s="35">
        <f>'[5]вспомогат'!K77</f>
        <v>108.34384496189466</v>
      </c>
      <c r="J80" s="36">
        <f>'[5]вспомогат'!L77</f>
        <v>387485.4900000002</v>
      </c>
    </row>
    <row r="81" spans="1:10" ht="14.25" customHeight="1">
      <c r="A81" s="52" t="s">
        <v>83</v>
      </c>
      <c r="B81" s="32">
        <f>'[5]вспомогат'!B78</f>
        <v>462982900</v>
      </c>
      <c r="C81" s="32">
        <f>'[5]вспомогат'!C78</f>
        <v>219162450</v>
      </c>
      <c r="D81" s="37">
        <f>'[5]вспомогат'!D78</f>
        <v>40378410</v>
      </c>
      <c r="E81" s="32">
        <f>'[5]вспомогат'!G78</f>
        <v>187121487.71</v>
      </c>
      <c r="F81" s="37">
        <f>'[5]вспомогат'!H78</f>
        <v>3615678.3400000036</v>
      </c>
      <c r="G81" s="38">
        <f>'[5]вспомогат'!I78</f>
        <v>8.954484190932737</v>
      </c>
      <c r="H81" s="34">
        <f>'[5]вспомогат'!J78</f>
        <v>-36762731.66</v>
      </c>
      <c r="I81" s="35">
        <f>'[5]вспомогат'!K78</f>
        <v>85.38026824850698</v>
      </c>
      <c r="J81" s="36">
        <f>'[5]вспомогат'!L78</f>
        <v>-32040962.28999999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16908092</v>
      </c>
      <c r="D82" s="37">
        <f>'[5]вспомогат'!D79</f>
        <v>2929886</v>
      </c>
      <c r="E82" s="32">
        <f>'[5]вспомогат'!G79</f>
        <v>15397048.11</v>
      </c>
      <c r="F82" s="37">
        <f>'[5]вспомогат'!H79</f>
        <v>147655.6499999985</v>
      </c>
      <c r="G82" s="38">
        <f>'[5]вспомогат'!I79</f>
        <v>5.039638061003005</v>
      </c>
      <c r="H82" s="34">
        <f>'[5]вспомогат'!J79</f>
        <v>-2782230.3500000015</v>
      </c>
      <c r="I82" s="35">
        <f>'[5]вспомогат'!K79</f>
        <v>91.06319098571264</v>
      </c>
      <c r="J82" s="36">
        <f>'[5]вспомогат'!L79</f>
        <v>-1511043.8900000006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4988872</v>
      </c>
      <c r="D83" s="37">
        <f>'[5]вспомогат'!D80</f>
        <v>674200</v>
      </c>
      <c r="E83" s="32">
        <f>'[5]вспомогат'!G80</f>
        <v>3925893.98</v>
      </c>
      <c r="F83" s="37">
        <f>'[5]вспомогат'!H80</f>
        <v>39065.29000000004</v>
      </c>
      <c r="G83" s="38">
        <f>'[5]вспомогат'!I80</f>
        <v>5.79431770987838</v>
      </c>
      <c r="H83" s="34">
        <f>'[5]вспомогат'!J80</f>
        <v>-635134.71</v>
      </c>
      <c r="I83" s="35">
        <f>'[5]вспомогат'!K80</f>
        <v>78.69301878260256</v>
      </c>
      <c r="J83" s="36">
        <f>'[5]вспомогат'!L80</f>
        <v>-1062978.02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97658208</v>
      </c>
      <c r="D84" s="37">
        <f>'[5]вспомогат'!D81</f>
        <v>14055640</v>
      </c>
      <c r="E84" s="32">
        <f>'[5]вспомогат'!G81</f>
        <v>63746620.07</v>
      </c>
      <c r="F84" s="37">
        <f>'[5]вспомогат'!H81</f>
        <v>1235674.6899999976</v>
      </c>
      <c r="G84" s="38">
        <f>'[5]вспомогат'!I81</f>
        <v>8.791308613481831</v>
      </c>
      <c r="H84" s="34">
        <f>'[5]вспомогат'!J81</f>
        <v>-12819965.310000002</v>
      </c>
      <c r="I84" s="35">
        <f>'[5]вспомогат'!K81</f>
        <v>65.27523018853674</v>
      </c>
      <c r="J84" s="36">
        <f>'[5]вспомогат'!L81</f>
        <v>-33911587.93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15322790</v>
      </c>
      <c r="D85" s="37">
        <f>'[5]вспомогат'!D82</f>
        <v>2510343</v>
      </c>
      <c r="E85" s="32">
        <f>'[5]вспомогат'!G82</f>
        <v>12709934.15</v>
      </c>
      <c r="F85" s="37">
        <f>'[5]вспомогат'!H82</f>
        <v>192726.16000000015</v>
      </c>
      <c r="G85" s="38">
        <f>'[5]вспомогат'!I82</f>
        <v>7.677283940879798</v>
      </c>
      <c r="H85" s="34">
        <f>'[5]вспомогат'!J82</f>
        <v>-2317616.84</v>
      </c>
      <c r="I85" s="35">
        <f>'[5]вспомогат'!K82</f>
        <v>82.94791059591628</v>
      </c>
      <c r="J85" s="36">
        <f>'[5]вспомогат'!L82</f>
        <v>-2612855.8499999996</v>
      </c>
    </row>
    <row r="86" spans="1:10" ht="15" customHeight="1">
      <c r="A86" s="50" t="s">
        <v>88</v>
      </c>
      <c r="B86" s="40">
        <f>SUM(B38:B85)</f>
        <v>2072540493</v>
      </c>
      <c r="C86" s="40">
        <f>SUM(C38:C85)</f>
        <v>911752726</v>
      </c>
      <c r="D86" s="40">
        <f>SUM(D38:D85)</f>
        <v>162417890</v>
      </c>
      <c r="E86" s="40">
        <f>SUM(E38:E85)</f>
        <v>735210070.11</v>
      </c>
      <c r="F86" s="40">
        <f>SUM(F38:F85)</f>
        <v>13610868.300000004</v>
      </c>
      <c r="G86" s="41">
        <f>F86/D86*100</f>
        <v>8.3801533808868</v>
      </c>
      <c r="H86" s="40">
        <f>SUM(H38:H85)</f>
        <v>-148807021.70000002</v>
      </c>
      <c r="I86" s="42">
        <f>E86/C86*100</f>
        <v>80.63700268114142</v>
      </c>
      <c r="J86" s="40">
        <f>SUM(J38:J85)</f>
        <v>-176542655.89</v>
      </c>
    </row>
    <row r="87" spans="1:10" ht="15.75" customHeight="1">
      <c r="A87" s="53" t="s">
        <v>89</v>
      </c>
      <c r="B87" s="54">
        <f>'[5]вспомогат'!B83</f>
        <v>13243485571</v>
      </c>
      <c r="C87" s="54">
        <f>'[5]вспомогат'!C83</f>
        <v>6252305356</v>
      </c>
      <c r="D87" s="54">
        <f>'[5]вспомогат'!D83</f>
        <v>1030660240</v>
      </c>
      <c r="E87" s="54">
        <f>'[5]вспомогат'!G83</f>
        <v>5103637808.169999</v>
      </c>
      <c r="F87" s="54">
        <f>'[5]вспомогат'!H83</f>
        <v>119730694.44000016</v>
      </c>
      <c r="G87" s="55">
        <f>'[5]вспомогат'!I83</f>
        <v>11.616892724997344</v>
      </c>
      <c r="H87" s="54">
        <f>'[5]вспомогат'!J83</f>
        <v>-910929545.5599998</v>
      </c>
      <c r="I87" s="55">
        <f>'[5]вспомогат'!K83</f>
        <v>81.62809583943806</v>
      </c>
      <c r="J87" s="54">
        <f>'[5]вспомогат'!L83</f>
        <v>-1148667547.83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04.06.2020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2020-06-05T08:39:49Z</dcterms:created>
  <dcterms:modified xsi:type="dcterms:W3CDTF">2020-06-05T08:40:28Z</dcterms:modified>
  <cp:category/>
  <cp:version/>
  <cp:contentType/>
  <cp:contentStatus/>
</cp:coreProperties>
</file>