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<sst xmlns="http://schemas.openxmlformats.org/spreadsheetml/2006/main" count="95" uniqueCount="90">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</sst>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63;&#1045;&#1056;&#1042;&#1045;&#1053;&#1068;%202020\&#1085;&#1072;&#1076;&#1093;_0306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03.06.2020</v>
          </cell>
        </row>
        <row r="6">
          <cell r="G6" t="str">
            <v>Фактично надійшло на 03.06.2020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838794914.52</v>
          </cell>
          <cell r="H10">
            <v>6006921.850000024</v>
          </cell>
          <cell r="I10">
            <v>3.5902216140488594</v>
          </cell>
          <cell r="J10">
            <v>-161306478.14999998</v>
          </cell>
          <cell r="K10">
            <v>75.48559857076853</v>
          </cell>
          <cell r="L10">
            <v>-272403685.48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2429502095.15</v>
          </cell>
          <cell r="H11">
            <v>18910902.420000076</v>
          </cell>
          <cell r="I11">
            <v>3.8526846124070646</v>
          </cell>
          <cell r="J11">
            <v>-471939097.5799999</v>
          </cell>
          <cell r="K11">
            <v>80.10227811242994</v>
          </cell>
          <cell r="L11">
            <v>-603497904.8499999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341554825.15</v>
          </cell>
          <cell r="H12">
            <v>3710357.149999976</v>
          </cell>
          <cell r="I12">
            <v>6.281110341274177</v>
          </cell>
          <cell r="J12">
            <v>-55361318.850000024</v>
          </cell>
          <cell r="K12">
            <v>89.98106163170159</v>
          </cell>
          <cell r="L12">
            <v>-38030410.850000024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258251773.08</v>
          </cell>
          <cell r="H13">
            <v>2614146.480000019</v>
          </cell>
          <cell r="I13">
            <v>4.522940403996746</v>
          </cell>
          <cell r="J13">
            <v>-55183353.51999998</v>
          </cell>
          <cell r="K13">
            <v>79.12016319627946</v>
          </cell>
          <cell r="L13">
            <v>-68152726.91999999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39760445.17</v>
          </cell>
          <cell r="H14">
            <v>346204.4699999988</v>
          </cell>
          <cell r="I14">
            <v>4.094623008598346</v>
          </cell>
          <cell r="J14">
            <v>-8108895.530000001</v>
          </cell>
          <cell r="K14">
            <v>76.54055423904026</v>
          </cell>
          <cell r="L14">
            <v>-12186454.829999998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11152954.85</v>
          </cell>
          <cell r="H15">
            <v>50159.91000000015</v>
          </cell>
          <cell r="I15">
            <v>2.212244903359661</v>
          </cell>
          <cell r="J15">
            <v>-2217216.09</v>
          </cell>
          <cell r="K15">
            <v>85.98031017485843</v>
          </cell>
          <cell r="L15">
            <v>-1818567.1500000004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143820914.31</v>
          </cell>
          <cell r="H16">
            <v>1029655.650000006</v>
          </cell>
          <cell r="I16">
            <v>3.218123236706944</v>
          </cell>
          <cell r="J16">
            <v>-30965876.349999994</v>
          </cell>
          <cell r="K16">
            <v>95.4968433786162</v>
          </cell>
          <cell r="L16">
            <v>-6781879.689999998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1588192.26</v>
          </cell>
          <cell r="H18">
            <v>16312.729999999981</v>
          </cell>
          <cell r="I18">
            <v>3.7705525442925283</v>
          </cell>
          <cell r="J18">
            <v>-416322.27</v>
          </cell>
          <cell r="K18">
            <v>83.67847015495504</v>
          </cell>
          <cell r="L18">
            <v>-309777.74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53148303.56</v>
          </cell>
          <cell r="H19">
            <v>617673.3400000036</v>
          </cell>
          <cell r="I19">
            <v>5.8672394525003675</v>
          </cell>
          <cell r="J19">
            <v>-9909821.659999996</v>
          </cell>
          <cell r="K19">
            <v>91.27785948012827</v>
          </cell>
          <cell r="L19">
            <v>-5078635.439999998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12356639.56</v>
          </cell>
          <cell r="H20">
            <v>112142.86000000127</v>
          </cell>
          <cell r="I20">
            <v>3.9172165906344536</v>
          </cell>
          <cell r="J20">
            <v>-2750677.1399999987</v>
          </cell>
          <cell r="K20">
            <v>75.13768078840619</v>
          </cell>
          <cell r="L20">
            <v>-4088690.4399999995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22844169.4</v>
          </cell>
          <cell r="H21">
            <v>238528.41999999806</v>
          </cell>
          <cell r="I21">
            <v>7.342302290125151</v>
          </cell>
          <cell r="J21">
            <v>-3010158.580000002</v>
          </cell>
          <cell r="K21">
            <v>90.36777918082475</v>
          </cell>
          <cell r="L21">
            <v>-2434939.6000000015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1428385.36</v>
          </cell>
          <cell r="H22">
            <v>35011.220000000205</v>
          </cell>
          <cell r="I22">
            <v>11.688718993089243</v>
          </cell>
          <cell r="J22">
            <v>-264518.7799999998</v>
          </cell>
          <cell r="K22">
            <v>101.63767264136847</v>
          </cell>
          <cell r="L22">
            <v>23015.360000000102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81274.68</v>
          </cell>
          <cell r="H23">
            <v>238</v>
          </cell>
          <cell r="J23">
            <v>238</v>
          </cell>
          <cell r="K23">
            <v>20.318669999999997</v>
          </cell>
          <cell r="L23">
            <v>-318725.32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48464551.31</v>
          </cell>
          <cell r="H24">
            <v>475802.44000000507</v>
          </cell>
          <cell r="I24">
            <v>4.457445479013718</v>
          </cell>
          <cell r="J24">
            <v>-10198527.559999995</v>
          </cell>
          <cell r="K24">
            <v>88.45711047980154</v>
          </cell>
          <cell r="L24">
            <v>-6324205.689999998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2610647.04</v>
          </cell>
          <cell r="H25">
            <v>4979.39000000013</v>
          </cell>
          <cell r="I25">
            <v>0.7270127067604594</v>
          </cell>
          <cell r="J25">
            <v>-679931.6099999999</v>
          </cell>
          <cell r="K25">
            <v>77.59808270262124</v>
          </cell>
          <cell r="L25">
            <v>-753671.96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21125715.73</v>
          </cell>
          <cell r="H26">
            <v>350288.6099999994</v>
          </cell>
          <cell r="I26">
            <v>7.245421770480398</v>
          </cell>
          <cell r="J26">
            <v>-4484331.390000001</v>
          </cell>
          <cell r="K26">
            <v>84.6538006465528</v>
          </cell>
          <cell r="L26">
            <v>-3829709.2699999996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61451.39</v>
          </cell>
          <cell r="H27">
            <v>0</v>
          </cell>
          <cell r="I27">
            <v>0</v>
          </cell>
          <cell r="J27">
            <v>-3480</v>
          </cell>
          <cell r="K27">
            <v>105.89589867310012</v>
          </cell>
          <cell r="L27">
            <v>3421.3899999999994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21900682.36</v>
          </cell>
          <cell r="H28">
            <v>66890.71999999881</v>
          </cell>
          <cell r="I28">
            <v>1.5859593018155187</v>
          </cell>
          <cell r="J28">
            <v>-4150791.280000001</v>
          </cell>
          <cell r="K28">
            <v>83.29860077544396</v>
          </cell>
          <cell r="L28">
            <v>-4391094.640000001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7999673.11</v>
          </cell>
          <cell r="H29">
            <v>38014.15000000037</v>
          </cell>
          <cell r="I29">
            <v>1.4600274229354206</v>
          </cell>
          <cell r="J29">
            <v>-2565645.8499999996</v>
          </cell>
          <cell r="K29">
            <v>75.36565480686244</v>
          </cell>
          <cell r="L29">
            <v>-2614807.8899999997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11532874.95</v>
          </cell>
          <cell r="H30">
            <v>152144.69999999925</v>
          </cell>
          <cell r="I30">
            <v>5.927282969736466</v>
          </cell>
          <cell r="J30">
            <v>-2414709.3000000007</v>
          </cell>
          <cell r="K30">
            <v>77.34421607470729</v>
          </cell>
          <cell r="L30">
            <v>-3378227.0500000007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2265196.49</v>
          </cell>
          <cell r="H31">
            <v>2294.1800000001676</v>
          </cell>
          <cell r="I31">
            <v>0.4984844567185104</v>
          </cell>
          <cell r="J31">
            <v>-457936.81999999983</v>
          </cell>
          <cell r="K31">
            <v>86.08296043453494</v>
          </cell>
          <cell r="L31">
            <v>-366214.5099999998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25199613.35</v>
          </cell>
          <cell r="H32">
            <v>174336.16000000015</v>
          </cell>
          <cell r="I32">
            <v>2.6277207585016593</v>
          </cell>
          <cell r="J32">
            <v>-6460164.84</v>
          </cell>
          <cell r="K32">
            <v>81.24046207833699</v>
          </cell>
          <cell r="L32">
            <v>-5818936.6499999985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95727.38</v>
          </cell>
          <cell r="H33">
            <v>1730</v>
          </cell>
          <cell r="I33">
            <v>24.714285714285715</v>
          </cell>
          <cell r="J33">
            <v>-5270</v>
          </cell>
          <cell r="K33">
            <v>245.4548205128205</v>
          </cell>
          <cell r="L33">
            <v>56727.380000000005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1737189.93</v>
          </cell>
          <cell r="H34">
            <v>22866.11999999988</v>
          </cell>
          <cell r="I34">
            <v>5.276837514134696</v>
          </cell>
          <cell r="J34">
            <v>-410463.8800000001</v>
          </cell>
          <cell r="K34">
            <v>70.03363544886773</v>
          </cell>
          <cell r="L34">
            <v>-743318.0700000001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5174827.62</v>
          </cell>
          <cell r="H35">
            <v>15961.910000000149</v>
          </cell>
          <cell r="I35">
            <v>1.4286157957717809</v>
          </cell>
          <cell r="J35">
            <v>-1101337.0899999999</v>
          </cell>
          <cell r="K35">
            <v>80.06485267963167</v>
          </cell>
          <cell r="L35">
            <v>-1288467.38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18296966.16</v>
          </cell>
          <cell r="H36">
            <v>241756.55000000075</v>
          </cell>
          <cell r="I36">
            <v>7.528750952551959</v>
          </cell>
          <cell r="J36">
            <v>-2969354.4499999993</v>
          </cell>
          <cell r="K36">
            <v>81.24422386557153</v>
          </cell>
          <cell r="L36">
            <v>-4223977.84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8081806.26</v>
          </cell>
          <cell r="H37">
            <v>47522.37000000011</v>
          </cell>
          <cell r="I37">
            <v>2.891872369634914</v>
          </cell>
          <cell r="J37">
            <v>-1595785.63</v>
          </cell>
          <cell r="K37">
            <v>80.63863357642909</v>
          </cell>
          <cell r="L37">
            <v>-1940444.7400000002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6510347.98</v>
          </cell>
          <cell r="H38">
            <v>122082.34000000078</v>
          </cell>
          <cell r="I38">
            <v>4.960861632485575</v>
          </cell>
          <cell r="J38">
            <v>-2338827.659999999</v>
          </cell>
          <cell r="K38">
            <v>75.0699892797483</v>
          </cell>
          <cell r="L38">
            <v>-2162023.0199999996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6504428.21</v>
          </cell>
          <cell r="H39">
            <v>33823.29000000004</v>
          </cell>
          <cell r="I39">
            <v>3.3384451386524177</v>
          </cell>
          <cell r="J39">
            <v>-979321.71</v>
          </cell>
          <cell r="K39">
            <v>101.765894554694</v>
          </cell>
          <cell r="L39">
            <v>112868.20999999996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7730116.46</v>
          </cell>
          <cell r="H40">
            <v>10984.629999999888</v>
          </cell>
          <cell r="I40">
            <v>0.6893328965633159</v>
          </cell>
          <cell r="J40">
            <v>-1582531.37</v>
          </cell>
          <cell r="K40">
            <v>78.11455584712495</v>
          </cell>
          <cell r="L40">
            <v>-2165755.54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15052771.08</v>
          </cell>
          <cell r="H41">
            <v>148889.04000000097</v>
          </cell>
          <cell r="I41">
            <v>5.190437179234246</v>
          </cell>
          <cell r="J41">
            <v>-2719636.959999999</v>
          </cell>
          <cell r="K41">
            <v>84.45331805935409</v>
          </cell>
          <cell r="L41">
            <v>-2771005.92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23203800.33</v>
          </cell>
          <cell r="H42">
            <v>314109.8599999994</v>
          </cell>
          <cell r="I42">
            <v>6.411580326353675</v>
          </cell>
          <cell r="J42">
            <v>-4584992.140000001</v>
          </cell>
          <cell r="K42">
            <v>79.60507095252383</v>
          </cell>
          <cell r="L42">
            <v>-5944845.670000002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9369015.82</v>
          </cell>
          <cell r="H43">
            <v>134831.34999999963</v>
          </cell>
          <cell r="I43">
            <v>3.5268836189758623</v>
          </cell>
          <cell r="J43">
            <v>-3688128.6500000004</v>
          </cell>
          <cell r="K43">
            <v>70.9499263542674</v>
          </cell>
          <cell r="L43">
            <v>-3836094.1799999997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11246204.76</v>
          </cell>
          <cell r="H44">
            <v>55563.95999999903</v>
          </cell>
          <cell r="I44">
            <v>2.348910028699768</v>
          </cell>
          <cell r="J44">
            <v>-2309957.040000001</v>
          </cell>
          <cell r="K44">
            <v>87.6707702118139</v>
          </cell>
          <cell r="L44">
            <v>-1581565.2400000002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4174222.95</v>
          </cell>
          <cell r="H45">
            <v>17792.14000000013</v>
          </cell>
          <cell r="I45">
            <v>2.0585344858505943</v>
          </cell>
          <cell r="J45">
            <v>-846518.8599999999</v>
          </cell>
          <cell r="K45">
            <v>79.3132634372654</v>
          </cell>
          <cell r="L45">
            <v>-1088734.0499999998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3398242.17</v>
          </cell>
          <cell r="H46">
            <v>74653.1000000001</v>
          </cell>
          <cell r="I46">
            <v>8.948421355452748</v>
          </cell>
          <cell r="J46">
            <v>-759606.8999999999</v>
          </cell>
          <cell r="K46">
            <v>83.4927191085441</v>
          </cell>
          <cell r="L46">
            <v>-671863.8300000001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4643308.08</v>
          </cell>
          <cell r="H47">
            <v>4910.160000000149</v>
          </cell>
          <cell r="I47">
            <v>0.1460245878359876</v>
          </cell>
          <cell r="J47">
            <v>-3357646.84</v>
          </cell>
          <cell r="K47">
            <v>55.732279079324954</v>
          </cell>
          <cell r="L47">
            <v>-3688143.92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8853632.7</v>
          </cell>
          <cell r="H48">
            <v>61191.79999999888</v>
          </cell>
          <cell r="I48">
            <v>3.1465997770345018</v>
          </cell>
          <cell r="J48">
            <v>-1883504.2000000011</v>
          </cell>
          <cell r="K48">
            <v>79.16773588676416</v>
          </cell>
          <cell r="L48">
            <v>-2329752.3000000007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3944744.16</v>
          </cell>
          <cell r="H49">
            <v>16560.72999999998</v>
          </cell>
          <cell r="I49">
            <v>1.94078635884214</v>
          </cell>
          <cell r="J49">
            <v>-836739.27</v>
          </cell>
          <cell r="K49">
            <v>65.25933641260472</v>
          </cell>
          <cell r="L49">
            <v>-2099975.84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3443954.55</v>
          </cell>
          <cell r="H50">
            <v>31718.819999999832</v>
          </cell>
          <cell r="I50">
            <v>4.501997019374045</v>
          </cell>
          <cell r="J50">
            <v>-672831.1800000002</v>
          </cell>
          <cell r="K50">
            <v>101.56401655008081</v>
          </cell>
          <cell r="L50">
            <v>53034.549999999814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25048373.47</v>
          </cell>
          <cell r="H51">
            <v>246229.9299999997</v>
          </cell>
          <cell r="I51">
            <v>5.451327686367575</v>
          </cell>
          <cell r="J51">
            <v>-4270650.07</v>
          </cell>
          <cell r="K51">
            <v>95.50765891523707</v>
          </cell>
          <cell r="L51">
            <v>-1178186.5300000012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31829506.14</v>
          </cell>
          <cell r="H52">
            <v>365085.41000000015</v>
          </cell>
          <cell r="I52">
            <v>4.427974736127158</v>
          </cell>
          <cell r="J52">
            <v>-7879889.59</v>
          </cell>
          <cell r="K52">
            <v>82.74720334550341</v>
          </cell>
          <cell r="L52">
            <v>-6636453.859999999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12034525.1</v>
          </cell>
          <cell r="H53">
            <v>70068.09999999963</v>
          </cell>
          <cell r="I53">
            <v>3.0559191230185654</v>
          </cell>
          <cell r="J53">
            <v>-2222796.9000000004</v>
          </cell>
          <cell r="K53">
            <v>89.03314109258</v>
          </cell>
          <cell r="L53">
            <v>-1482379.9000000004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24543746.66</v>
          </cell>
          <cell r="H54">
            <v>317169.6700000018</v>
          </cell>
          <cell r="I54">
            <v>6.564009768313037</v>
          </cell>
          <cell r="J54">
            <v>-4514780.329999998</v>
          </cell>
          <cell r="K54">
            <v>84.33567160153183</v>
          </cell>
          <cell r="L54">
            <v>-4558703.34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30154057.04</v>
          </cell>
          <cell r="H55">
            <v>423257.05000000075</v>
          </cell>
          <cell r="I55">
            <v>6.570579971125647</v>
          </cell>
          <cell r="J55">
            <v>-6018442.949999999</v>
          </cell>
          <cell r="K55">
            <v>76.05979296358701</v>
          </cell>
          <cell r="L55">
            <v>-9491142.96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5240689.2</v>
          </cell>
          <cell r="H56">
            <v>95783.54999999981</v>
          </cell>
          <cell r="I56">
            <v>9.130155658713726</v>
          </cell>
          <cell r="J56">
            <v>-953306.4500000002</v>
          </cell>
          <cell r="K56">
            <v>87.82709320664657</v>
          </cell>
          <cell r="L56">
            <v>-726363.7999999998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26004063.74</v>
          </cell>
          <cell r="H57">
            <v>298544.4799999967</v>
          </cell>
          <cell r="I57">
            <v>6.244366632148169</v>
          </cell>
          <cell r="J57">
            <v>-4482476.520000003</v>
          </cell>
          <cell r="K57">
            <v>85.33964050058972</v>
          </cell>
          <cell r="L57">
            <v>-4467196.260000002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9177960.44</v>
          </cell>
          <cell r="H58">
            <v>104663.7899999991</v>
          </cell>
          <cell r="I58">
            <v>5.977246054766353</v>
          </cell>
          <cell r="J58">
            <v>-1646373.210000001</v>
          </cell>
          <cell r="K58">
            <v>92.87735905764593</v>
          </cell>
          <cell r="L58">
            <v>-703845.5600000005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4809891.12</v>
          </cell>
          <cell r="H59">
            <v>102562.53000000026</v>
          </cell>
          <cell r="I59">
            <v>12.013082176778669</v>
          </cell>
          <cell r="J59">
            <v>-751194.4699999997</v>
          </cell>
          <cell r="K59">
            <v>81.64353895579794</v>
          </cell>
          <cell r="L59">
            <v>-1081439.88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3604922.06</v>
          </cell>
          <cell r="H60">
            <v>119801.47999999998</v>
          </cell>
          <cell r="I60">
            <v>19.573806061596272</v>
          </cell>
          <cell r="J60">
            <v>-492248.52</v>
          </cell>
          <cell r="K60">
            <v>100.25809187900241</v>
          </cell>
          <cell r="L60">
            <v>9280.060000000056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2806580.74</v>
          </cell>
          <cell r="H61">
            <v>18006.350000000093</v>
          </cell>
          <cell r="I61">
            <v>2.571968290244264</v>
          </cell>
          <cell r="J61">
            <v>-682093.6499999999</v>
          </cell>
          <cell r="K61">
            <v>83.506323863704</v>
          </cell>
          <cell r="L61">
            <v>-554339.2599999998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2926995.67</v>
          </cell>
          <cell r="H62">
            <v>80464.83999999985</v>
          </cell>
          <cell r="I62">
            <v>8.673219515402485</v>
          </cell>
          <cell r="J62">
            <v>-847274.1600000001</v>
          </cell>
          <cell r="K62">
            <v>88.46620975680672</v>
          </cell>
          <cell r="L62">
            <v>-381607.3300000001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5733679.43</v>
          </cell>
          <cell r="H63">
            <v>69243.43999999948</v>
          </cell>
          <cell r="I63">
            <v>5.518504881450446</v>
          </cell>
          <cell r="J63">
            <v>-1185506.5600000005</v>
          </cell>
          <cell r="K63">
            <v>88.48953514931708</v>
          </cell>
          <cell r="L63">
            <v>-745820.5700000003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3946366.07</v>
          </cell>
          <cell r="H64">
            <v>5290.329999999609</v>
          </cell>
          <cell r="I64">
            <v>0.7397583420378315</v>
          </cell>
          <cell r="J64">
            <v>-709852.6700000004</v>
          </cell>
          <cell r="K64">
            <v>89.1808947769837</v>
          </cell>
          <cell r="L64">
            <v>-478758.93000000017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14361071.2</v>
          </cell>
          <cell r="H65">
            <v>121920.4299999997</v>
          </cell>
          <cell r="I65">
            <v>4.0920640685015455</v>
          </cell>
          <cell r="J65">
            <v>-2857515.5700000003</v>
          </cell>
          <cell r="K65">
            <v>91.6168842171449</v>
          </cell>
          <cell r="L65">
            <v>-1314064.8000000007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20233233.43</v>
          </cell>
          <cell r="H66">
            <v>235447.83999999985</v>
          </cell>
          <cell r="I66">
            <v>4.125651554909164</v>
          </cell>
          <cell r="J66">
            <v>-5471477.16</v>
          </cell>
          <cell r="K66">
            <v>54.84747622248513</v>
          </cell>
          <cell r="L66">
            <v>-16656765.57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31512651.79</v>
          </cell>
          <cell r="H67">
            <v>895889.7399999984</v>
          </cell>
          <cell r="I67">
            <v>11.198660945313287</v>
          </cell>
          <cell r="J67">
            <v>-7104082.260000002</v>
          </cell>
          <cell r="K67">
            <v>75.90437727626225</v>
          </cell>
          <cell r="L67">
            <v>-10003599.21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5008881.33</v>
          </cell>
          <cell r="H68">
            <v>44991.12999999989</v>
          </cell>
          <cell r="I68">
            <v>2.7619712084471524</v>
          </cell>
          <cell r="J68">
            <v>-1583958.87</v>
          </cell>
          <cell r="K68">
            <v>71.68017106908879</v>
          </cell>
          <cell r="L68">
            <v>-1978938.67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3846546.95</v>
          </cell>
          <cell r="H69">
            <v>29872.680000000168</v>
          </cell>
          <cell r="I69">
            <v>4.272836239326043</v>
          </cell>
          <cell r="J69">
            <v>-669257.3199999998</v>
          </cell>
          <cell r="K69">
            <v>82.18687162744686</v>
          </cell>
          <cell r="L69">
            <v>-833698.0499999998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1849373.18</v>
          </cell>
          <cell r="H70">
            <v>1995.0799999998417</v>
          </cell>
          <cell r="I70">
            <v>1.014822425913223</v>
          </cell>
          <cell r="J70">
            <v>-194598.92000000016</v>
          </cell>
          <cell r="K70">
            <v>151.58411384628752</v>
          </cell>
          <cell r="L70">
            <v>629342.1799999999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18076612.97</v>
          </cell>
          <cell r="H71">
            <v>355002.1499999985</v>
          </cell>
          <cell r="I71">
            <v>8.274606900281068</v>
          </cell>
          <cell r="J71">
            <v>-3935257.8500000015</v>
          </cell>
          <cell r="K71">
            <v>77.77751183995105</v>
          </cell>
          <cell r="L71">
            <v>-5164826.030000001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9145689.77</v>
          </cell>
          <cell r="H72">
            <v>75576.5700000003</v>
          </cell>
          <cell r="I72">
            <v>4.448938781637158</v>
          </cell>
          <cell r="J72">
            <v>-1623178.4299999997</v>
          </cell>
          <cell r="K72">
            <v>81.08932718844652</v>
          </cell>
          <cell r="L72">
            <v>-2132847.2300000004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3677853.92</v>
          </cell>
          <cell r="H73">
            <v>26763.399999999907</v>
          </cell>
          <cell r="I73">
            <v>3.469503104784857</v>
          </cell>
          <cell r="J73">
            <v>-744626.6000000001</v>
          </cell>
          <cell r="K73">
            <v>90.39205658698675</v>
          </cell>
          <cell r="L73">
            <v>-390926.0800000001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2492199.47</v>
          </cell>
          <cell r="H74">
            <v>9738.960000000428</v>
          </cell>
          <cell r="I74">
            <v>2.5650847832615424</v>
          </cell>
          <cell r="J74">
            <v>-369935.0399999996</v>
          </cell>
          <cell r="K74">
            <v>66.69284222571419</v>
          </cell>
          <cell r="L74">
            <v>-1244632.5299999998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2276719.85</v>
          </cell>
          <cell r="H75">
            <v>4964.729999999981</v>
          </cell>
          <cell r="I75">
            <v>0.6023184150824343</v>
          </cell>
          <cell r="J75">
            <v>-819305.27</v>
          </cell>
          <cell r="K75">
            <v>82.61056282604255</v>
          </cell>
          <cell r="L75">
            <v>-479247.1499999999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4401927.89</v>
          </cell>
          <cell r="H76">
            <v>18051.83999999985</v>
          </cell>
          <cell r="I76">
            <v>1.561723759659194</v>
          </cell>
          <cell r="J76">
            <v>-1137840.1600000001</v>
          </cell>
          <cell r="K76">
            <v>81.15861237517649</v>
          </cell>
          <cell r="L76">
            <v>-1021930.1100000003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5030937.88</v>
          </cell>
          <cell r="H77">
            <v>5690.3300000000745</v>
          </cell>
          <cell r="I77">
            <v>0.5656200486265947</v>
          </cell>
          <cell r="J77">
            <v>-1000343.6699999999</v>
          </cell>
          <cell r="K77">
            <v>108.33274217221134</v>
          </cell>
          <cell r="L77">
            <v>386969.8799999999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185602599.61</v>
          </cell>
          <cell r="H78">
            <v>2096790.2400000095</v>
          </cell>
          <cell r="I78">
            <v>5.1928499413424385</v>
          </cell>
          <cell r="J78">
            <v>-38281619.75999999</v>
          </cell>
          <cell r="K78">
            <v>84.6872261238182</v>
          </cell>
          <cell r="L78">
            <v>-33559850.389999986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15372477.07</v>
          </cell>
          <cell r="H79">
            <v>123084.6099999994</v>
          </cell>
          <cell r="I79">
            <v>4.201003383749382</v>
          </cell>
          <cell r="J79">
            <v>-2806801.3900000006</v>
          </cell>
          <cell r="K79">
            <v>90.9178697986739</v>
          </cell>
          <cell r="L79">
            <v>-1535614.9299999997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3922892.58</v>
          </cell>
          <cell r="H80">
            <v>36063.89000000013</v>
          </cell>
          <cell r="I80">
            <v>5.349138237911618</v>
          </cell>
          <cell r="J80">
            <v>-638136.1099999999</v>
          </cell>
          <cell r="K80">
            <v>78.63285688628612</v>
          </cell>
          <cell r="L80">
            <v>-1065979.42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63027058.98</v>
          </cell>
          <cell r="H81">
            <v>516113.59999999404</v>
          </cell>
          <cell r="I81">
            <v>3.6719324057815514</v>
          </cell>
          <cell r="J81">
            <v>-13539526.400000006</v>
          </cell>
          <cell r="K81">
            <v>64.53841440547424</v>
          </cell>
          <cell r="L81">
            <v>-34631149.02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12651690.18</v>
          </cell>
          <cell r="H82">
            <v>134482.18999999948</v>
          </cell>
          <cell r="I82">
            <v>5.3571241061480235</v>
          </cell>
          <cell r="J82">
            <v>-2375860.8100000005</v>
          </cell>
          <cell r="K82">
            <v>82.56779724841233</v>
          </cell>
          <cell r="L82">
            <v>-2671099.8200000003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5027265677.110001</v>
          </cell>
          <cell r="H83">
            <v>43358563.3800001</v>
          </cell>
          <cell r="I83">
            <v>4.206872614005184</v>
          </cell>
          <cell r="J83">
            <v>-987301676.6199998</v>
          </cell>
          <cell r="K83">
            <v>80.40659230255933</v>
          </cell>
          <cell r="L83">
            <v>-1225039678.8899994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91" sqref="J91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03.06.2020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15" t="s">
        <v>10</v>
      </c>
      <c r="F8" s="20" t="str">
        <f>'[5]вспомогат'!H8</f>
        <v>за червень</v>
      </c>
      <c r="G8" s="21" t="str">
        <f>'[5]вспомогат'!I8</f>
        <v>за червень</v>
      </c>
      <c r="H8" s="22"/>
      <c r="I8" s="21" t="str">
        <f>'[5]вспомогат'!K8</f>
        <v>за 6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6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1111198600</v>
      </c>
      <c r="D10" s="32">
        <f>'[5]вспомогат'!D10</f>
        <v>167313400</v>
      </c>
      <c r="E10" s="32">
        <f>'[5]вспомогат'!G10</f>
        <v>838794914.52</v>
      </c>
      <c r="F10" s="32">
        <f>'[5]вспомогат'!H10</f>
        <v>6006921.850000024</v>
      </c>
      <c r="G10" s="33">
        <f>'[5]вспомогат'!I10</f>
        <v>3.5902216140488594</v>
      </c>
      <c r="H10" s="34">
        <f>'[5]вспомогат'!J10</f>
        <v>-161306478.14999998</v>
      </c>
      <c r="I10" s="35">
        <f>'[5]вспомогат'!K10</f>
        <v>75.48559857076853</v>
      </c>
      <c r="J10" s="36">
        <f>'[5]вспомогат'!L10</f>
        <v>-272403685.48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6201650000</v>
      </c>
      <c r="C12" s="32">
        <f>'[5]вспомогат'!C11</f>
        <v>3033000000</v>
      </c>
      <c r="D12" s="37">
        <f>'[5]вспомогат'!D11</f>
        <v>490850000</v>
      </c>
      <c r="E12" s="32">
        <f>'[5]вспомогат'!G11</f>
        <v>2429502095.15</v>
      </c>
      <c r="F12" s="37">
        <f>'[5]вспомогат'!H11</f>
        <v>18910902.420000076</v>
      </c>
      <c r="G12" s="38">
        <f>'[5]вспомогат'!I11</f>
        <v>3.8526846124070646</v>
      </c>
      <c r="H12" s="34">
        <f>'[5]вспомогат'!J11</f>
        <v>-471939097.5799999</v>
      </c>
      <c r="I12" s="35">
        <f>'[5]вспомогат'!K11</f>
        <v>80.10227811242994</v>
      </c>
      <c r="J12" s="36">
        <f>'[5]вспомогат'!L11</f>
        <v>-603497904.8499999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379585236</v>
      </c>
      <c r="D13" s="37">
        <f>'[5]вспомогат'!D12</f>
        <v>59071676</v>
      </c>
      <c r="E13" s="32">
        <f>'[5]вспомогат'!G12</f>
        <v>341554825.15</v>
      </c>
      <c r="F13" s="37">
        <f>'[5]вспомогат'!H12</f>
        <v>3710357.149999976</v>
      </c>
      <c r="G13" s="38">
        <f>'[5]вспомогат'!I12</f>
        <v>6.281110341274177</v>
      </c>
      <c r="H13" s="34">
        <f>'[5]вспомогат'!J12</f>
        <v>-55361318.850000024</v>
      </c>
      <c r="I13" s="35">
        <f>'[5]вспомогат'!K12</f>
        <v>89.98106163170159</v>
      </c>
      <c r="J13" s="36">
        <f>'[5]вспомогат'!L12</f>
        <v>-38030410.850000024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326404500</v>
      </c>
      <c r="D14" s="37">
        <f>'[5]вспомогат'!D13</f>
        <v>57797500</v>
      </c>
      <c r="E14" s="32">
        <f>'[5]вспомогат'!G13</f>
        <v>258251773.08</v>
      </c>
      <c r="F14" s="37">
        <f>'[5]вспомогат'!H13</f>
        <v>2614146.480000019</v>
      </c>
      <c r="G14" s="38">
        <f>'[5]вспомогат'!I13</f>
        <v>4.522940403996746</v>
      </c>
      <c r="H14" s="34">
        <f>'[5]вспомогат'!J13</f>
        <v>-55183353.51999998</v>
      </c>
      <c r="I14" s="35">
        <f>'[5]вспомогат'!K13</f>
        <v>79.12016319627946</v>
      </c>
      <c r="J14" s="36">
        <f>'[5]вспомогат'!L13</f>
        <v>-68152726.91999999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51946900</v>
      </c>
      <c r="D15" s="37">
        <f>'[5]вспомогат'!D14</f>
        <v>8455100</v>
      </c>
      <c r="E15" s="32">
        <f>'[5]вспомогат'!G14</f>
        <v>39760445.17</v>
      </c>
      <c r="F15" s="37">
        <f>'[5]вспомогат'!H14</f>
        <v>346204.4699999988</v>
      </c>
      <c r="G15" s="38">
        <f>'[5]вспомогат'!I14</f>
        <v>4.094623008598346</v>
      </c>
      <c r="H15" s="34">
        <f>'[5]вспомогат'!J14</f>
        <v>-8108895.530000001</v>
      </c>
      <c r="I15" s="35">
        <f>'[5]вспомогат'!K14</f>
        <v>76.54055423904026</v>
      </c>
      <c r="J15" s="36">
        <f>'[5]вспомогат'!L14</f>
        <v>-12186454.829999998</v>
      </c>
    </row>
    <row r="16" spans="1:10" ht="18" customHeight="1">
      <c r="A16" s="39" t="s">
        <v>18</v>
      </c>
      <c r="B16" s="40">
        <f>SUM(B12:B15)</f>
        <v>7731155400</v>
      </c>
      <c r="C16" s="40">
        <f>SUM(C12:C15)</f>
        <v>3790936636</v>
      </c>
      <c r="D16" s="40">
        <f>SUM(D12:D15)</f>
        <v>616174276</v>
      </c>
      <c r="E16" s="40">
        <f>SUM(E12:E15)</f>
        <v>3069069138.55</v>
      </c>
      <c r="F16" s="40">
        <f>SUM(F12:F15)</f>
        <v>25581610.52000007</v>
      </c>
      <c r="G16" s="41">
        <f>F16/D16*100</f>
        <v>4.151684274466542</v>
      </c>
      <c r="H16" s="40">
        <f>SUM(H12:H15)</f>
        <v>-590592665.4799999</v>
      </c>
      <c r="I16" s="42">
        <f>E16/C16*100</f>
        <v>80.95807008234047</v>
      </c>
      <c r="J16" s="40">
        <f>SUM(J12:J15)</f>
        <v>-721867497.4499999</v>
      </c>
    </row>
    <row r="17" spans="1:10" ht="20.25" customHeight="1">
      <c r="A17" s="31" t="s">
        <v>19</v>
      </c>
      <c r="B17" s="43">
        <f>'[5]вспомогат'!B15</f>
        <v>39088050</v>
      </c>
      <c r="C17" s="43">
        <f>'[5]вспомогат'!C15</f>
        <v>12971522</v>
      </c>
      <c r="D17" s="44">
        <f>'[5]вспомогат'!D15</f>
        <v>2267376</v>
      </c>
      <c r="E17" s="43">
        <f>'[5]вспомогат'!G15</f>
        <v>11152954.85</v>
      </c>
      <c r="F17" s="44">
        <f>'[5]вспомогат'!H15</f>
        <v>50159.91000000015</v>
      </c>
      <c r="G17" s="45">
        <f>'[5]вспомогат'!I15</f>
        <v>2.212244903359661</v>
      </c>
      <c r="H17" s="46">
        <f>'[5]вспомогат'!J15</f>
        <v>-2217216.09</v>
      </c>
      <c r="I17" s="47">
        <f>'[5]вспомогат'!K15</f>
        <v>85.98031017485843</v>
      </c>
      <c r="J17" s="48">
        <f>'[5]вспомогат'!L15</f>
        <v>-1818567.1500000004</v>
      </c>
    </row>
    <row r="18" spans="1:10" ht="12.75">
      <c r="A18" s="31" t="s">
        <v>20</v>
      </c>
      <c r="B18" s="32">
        <f>'[5]вспомогат'!B16</f>
        <v>342576802</v>
      </c>
      <c r="C18" s="32">
        <f>'[5]вспомогат'!C16</f>
        <v>150602794</v>
      </c>
      <c r="D18" s="37">
        <f>'[5]вспомогат'!D16</f>
        <v>31995532</v>
      </c>
      <c r="E18" s="32">
        <f>'[5]вспомогат'!G16</f>
        <v>143820914.31</v>
      </c>
      <c r="F18" s="37">
        <f>'[5]вспомогат'!H16</f>
        <v>1029655.650000006</v>
      </c>
      <c r="G18" s="38">
        <f>'[5]вспомогат'!I16</f>
        <v>3.218123236706944</v>
      </c>
      <c r="H18" s="34">
        <f>'[5]вспомогат'!J16</f>
        <v>-30965876.349999994</v>
      </c>
      <c r="I18" s="35">
        <f>'[5]вспомогат'!K16</f>
        <v>95.4968433786162</v>
      </c>
      <c r="J18" s="36">
        <f>'[5]вспомогат'!L16</f>
        <v>-6781879.689999998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1897970</v>
      </c>
      <c r="D20" s="37">
        <f>'[5]вспомогат'!D18</f>
        <v>432635</v>
      </c>
      <c r="E20" s="32">
        <f>'[5]вспомогат'!G18</f>
        <v>1588192.26</v>
      </c>
      <c r="F20" s="37">
        <f>'[5]вспомогат'!H18</f>
        <v>16312.729999999981</v>
      </c>
      <c r="G20" s="38">
        <f>'[5]вспомогат'!I18</f>
        <v>3.7705525442925283</v>
      </c>
      <c r="H20" s="34">
        <f>'[5]вспомогат'!J18</f>
        <v>-416322.27</v>
      </c>
      <c r="I20" s="35">
        <f>'[5]вспомогат'!K18</f>
        <v>83.67847015495504</v>
      </c>
      <c r="J20" s="36">
        <f>'[5]вспомогат'!L18</f>
        <v>-309777.74</v>
      </c>
    </row>
    <row r="21" spans="1:10" ht="12.75">
      <c r="A21" s="31" t="s">
        <v>23</v>
      </c>
      <c r="B21" s="32">
        <f>'[5]вспомогат'!B19</f>
        <v>134048114</v>
      </c>
      <c r="C21" s="32">
        <f>'[5]вспомогат'!C19</f>
        <v>58226939</v>
      </c>
      <c r="D21" s="37">
        <f>'[5]вспомогат'!D19</f>
        <v>10527495</v>
      </c>
      <c r="E21" s="32">
        <f>'[5]вспомогат'!G19</f>
        <v>53148303.56</v>
      </c>
      <c r="F21" s="37">
        <f>'[5]вспомогат'!H19</f>
        <v>617673.3400000036</v>
      </c>
      <c r="G21" s="38">
        <f>'[5]вспомогат'!I19</f>
        <v>5.8672394525003675</v>
      </c>
      <c r="H21" s="34">
        <f>'[5]вспомогат'!J19</f>
        <v>-9909821.659999996</v>
      </c>
      <c r="I21" s="35">
        <f>'[5]вспомогат'!K19</f>
        <v>91.27785948012827</v>
      </c>
      <c r="J21" s="36">
        <f>'[5]вспомогат'!L19</f>
        <v>-5078635.439999998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16445330</v>
      </c>
      <c r="D22" s="37">
        <f>'[5]вспомогат'!D20</f>
        <v>2862820</v>
      </c>
      <c r="E22" s="32">
        <f>'[5]вспомогат'!G20</f>
        <v>12356639.56</v>
      </c>
      <c r="F22" s="37">
        <f>'[5]вспомогат'!H20</f>
        <v>112142.86000000127</v>
      </c>
      <c r="G22" s="38">
        <f>'[5]вспомогат'!I20</f>
        <v>3.9172165906344536</v>
      </c>
      <c r="H22" s="34">
        <f>'[5]вспомогат'!J20</f>
        <v>-2750677.1399999987</v>
      </c>
      <c r="I22" s="35">
        <f>'[5]вспомогат'!K20</f>
        <v>75.13768078840619</v>
      </c>
      <c r="J22" s="36">
        <f>'[5]вспомогат'!L20</f>
        <v>-4088690.4399999995</v>
      </c>
    </row>
    <row r="23" spans="1:10" ht="12.75">
      <c r="A23" s="31" t="s">
        <v>25</v>
      </c>
      <c r="B23" s="32">
        <f>'[5]вспомогат'!B21</f>
        <v>51359030</v>
      </c>
      <c r="C23" s="32">
        <f>'[5]вспомогат'!C21</f>
        <v>25279109</v>
      </c>
      <c r="D23" s="37">
        <f>'[5]вспомогат'!D21</f>
        <v>3248687</v>
      </c>
      <c r="E23" s="32">
        <f>'[5]вспомогат'!G21</f>
        <v>22844169.4</v>
      </c>
      <c r="F23" s="37">
        <f>'[5]вспомогат'!H21</f>
        <v>238528.41999999806</v>
      </c>
      <c r="G23" s="38">
        <f>'[5]вспомогат'!I21</f>
        <v>7.342302290125151</v>
      </c>
      <c r="H23" s="34">
        <f>'[5]вспомогат'!J21</f>
        <v>-3010158.580000002</v>
      </c>
      <c r="I23" s="35">
        <f>'[5]вспомогат'!K21</f>
        <v>90.36777918082475</v>
      </c>
      <c r="J23" s="36">
        <f>'[5]вспомогат'!L21</f>
        <v>-2434939.6000000015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1405370</v>
      </c>
      <c r="D24" s="37">
        <f>'[5]вспомогат'!D22</f>
        <v>299530</v>
      </c>
      <c r="E24" s="32">
        <f>'[5]вспомогат'!G22</f>
        <v>1428385.36</v>
      </c>
      <c r="F24" s="37">
        <f>'[5]вспомогат'!H22</f>
        <v>35011.220000000205</v>
      </c>
      <c r="G24" s="38">
        <f>'[5]вспомогат'!I22</f>
        <v>11.688718993089243</v>
      </c>
      <c r="H24" s="34">
        <f>'[5]вспомогат'!J22</f>
        <v>-264518.7799999998</v>
      </c>
      <c r="I24" s="35">
        <f>'[5]вспомогат'!K22</f>
        <v>101.63767264136847</v>
      </c>
      <c r="J24" s="36">
        <f>'[5]вспомогат'!L22</f>
        <v>23015.360000000102</v>
      </c>
    </row>
    <row r="25" spans="1:10" ht="12.75">
      <c r="A25" s="49" t="s">
        <v>27</v>
      </c>
      <c r="B25" s="32">
        <f>'[5]вспомогат'!B23</f>
        <v>400000</v>
      </c>
      <c r="C25" s="32">
        <f>'[5]вспомогат'!C23</f>
        <v>400000</v>
      </c>
      <c r="D25" s="37">
        <f>'[5]вспомогат'!D23</f>
        <v>0</v>
      </c>
      <c r="E25" s="32">
        <f>'[5]вспомогат'!G23</f>
        <v>81274.68</v>
      </c>
      <c r="F25" s="37">
        <f>'[5]вспомогат'!H23</f>
        <v>238</v>
      </c>
      <c r="G25" s="38">
        <f>'[5]вспомогат'!I23</f>
        <v>0</v>
      </c>
      <c r="H25" s="34">
        <f>'[5]вспомогат'!J23</f>
        <v>238</v>
      </c>
      <c r="I25" s="35">
        <f>'[5]вспомогат'!K23</f>
        <v>20.318669999999997</v>
      </c>
      <c r="J25" s="36">
        <f>'[5]вспомогат'!L23</f>
        <v>-318725.32</v>
      </c>
    </row>
    <row r="26" spans="1:10" ht="12.75">
      <c r="A26" s="31" t="s">
        <v>28</v>
      </c>
      <c r="B26" s="32">
        <f>'[5]вспомогат'!B24</f>
        <v>128696050</v>
      </c>
      <c r="C26" s="32">
        <f>'[5]вспомогат'!C24</f>
        <v>54788757</v>
      </c>
      <c r="D26" s="37">
        <f>'[5]вспомогат'!D24</f>
        <v>10674330</v>
      </c>
      <c r="E26" s="32">
        <f>'[5]вспомогат'!G24</f>
        <v>48464551.31</v>
      </c>
      <c r="F26" s="37">
        <f>'[5]вспомогат'!H24</f>
        <v>475802.44000000507</v>
      </c>
      <c r="G26" s="38">
        <f>'[5]вспомогат'!I24</f>
        <v>4.457445479013718</v>
      </c>
      <c r="H26" s="34">
        <f>'[5]вспомогат'!J24</f>
        <v>-10198527.559999995</v>
      </c>
      <c r="I26" s="35">
        <f>'[5]вспомогат'!K24</f>
        <v>88.45711047980154</v>
      </c>
      <c r="J26" s="36">
        <f>'[5]вспомогат'!L24</f>
        <v>-6324205.689999998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3364319</v>
      </c>
      <c r="D27" s="37">
        <f>'[5]вспомогат'!D25</f>
        <v>684911</v>
      </c>
      <c r="E27" s="32">
        <f>'[5]вспомогат'!G25</f>
        <v>2610647.04</v>
      </c>
      <c r="F27" s="37">
        <f>'[5]вспомогат'!H25</f>
        <v>4979.39000000013</v>
      </c>
      <c r="G27" s="38">
        <f>'[5]вспомогат'!I25</f>
        <v>0.7270127067604594</v>
      </c>
      <c r="H27" s="34">
        <f>'[5]вспомогат'!J25</f>
        <v>-679931.6099999999</v>
      </c>
      <c r="I27" s="35">
        <f>'[5]вспомогат'!K25</f>
        <v>77.59808270262124</v>
      </c>
      <c r="J27" s="36">
        <f>'[5]вспомогат'!L25</f>
        <v>-753671.96</v>
      </c>
    </row>
    <row r="28" spans="1:10" ht="12.75">
      <c r="A28" s="31" t="s">
        <v>30</v>
      </c>
      <c r="B28" s="32">
        <f>'[5]вспомогат'!B26</f>
        <v>64920078</v>
      </c>
      <c r="C28" s="32">
        <f>'[5]вспомогат'!C26</f>
        <v>24955425</v>
      </c>
      <c r="D28" s="37">
        <f>'[5]вспомогат'!D26</f>
        <v>4834620</v>
      </c>
      <c r="E28" s="32">
        <f>'[5]вспомогат'!G26</f>
        <v>21125715.73</v>
      </c>
      <c r="F28" s="37">
        <f>'[5]вспомогат'!H26</f>
        <v>350288.6099999994</v>
      </c>
      <c r="G28" s="38">
        <f>'[5]вспомогат'!I26</f>
        <v>7.245421770480398</v>
      </c>
      <c r="H28" s="34">
        <f>'[5]вспомогат'!J26</f>
        <v>-4484331.390000001</v>
      </c>
      <c r="I28" s="35">
        <f>'[5]вспомогат'!K26</f>
        <v>84.6538006465528</v>
      </c>
      <c r="J28" s="36">
        <f>'[5]вспомогат'!L26</f>
        <v>-3829709.2699999996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58030</v>
      </c>
      <c r="D29" s="37">
        <f>'[5]вспомогат'!D27</f>
        <v>3480</v>
      </c>
      <c r="E29" s="32">
        <f>'[5]вспомогат'!G27</f>
        <v>61451.39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105.89589867310012</v>
      </c>
      <c r="J29" s="36">
        <f>'[5]вспомогат'!L27</f>
        <v>3421.3899999999994</v>
      </c>
    </row>
    <row r="30" spans="1:10" ht="12.75">
      <c r="A30" s="31" t="s">
        <v>32</v>
      </c>
      <c r="B30" s="32">
        <f>'[5]вспомогат'!B28</f>
        <v>61098927</v>
      </c>
      <c r="C30" s="32">
        <f>'[5]вспомогат'!C28</f>
        <v>26291777</v>
      </c>
      <c r="D30" s="37">
        <f>'[5]вспомогат'!D28</f>
        <v>4217682</v>
      </c>
      <c r="E30" s="32">
        <f>'[5]вспомогат'!G28</f>
        <v>21900682.36</v>
      </c>
      <c r="F30" s="37">
        <f>'[5]вспомогат'!H28</f>
        <v>66890.71999999881</v>
      </c>
      <c r="G30" s="38">
        <f>'[5]вспомогат'!I28</f>
        <v>1.5859593018155187</v>
      </c>
      <c r="H30" s="34">
        <f>'[5]вспомогат'!J28</f>
        <v>-4150791.280000001</v>
      </c>
      <c r="I30" s="35">
        <f>'[5]вспомогат'!K28</f>
        <v>83.29860077544396</v>
      </c>
      <c r="J30" s="36">
        <f>'[5]вспомогат'!L28</f>
        <v>-4391094.640000001</v>
      </c>
    </row>
    <row r="31" spans="1:10" ht="12.75">
      <c r="A31" s="31" t="s">
        <v>33</v>
      </c>
      <c r="B31" s="32">
        <f>'[5]вспомогат'!B29</f>
        <v>30683390</v>
      </c>
      <c r="C31" s="32">
        <f>'[5]вспомогат'!C29</f>
        <v>10614481</v>
      </c>
      <c r="D31" s="37">
        <f>'[5]вспомогат'!D29</f>
        <v>2603660</v>
      </c>
      <c r="E31" s="32">
        <f>'[5]вспомогат'!G29</f>
        <v>7999673.11</v>
      </c>
      <c r="F31" s="37">
        <f>'[5]вспомогат'!H29</f>
        <v>38014.15000000037</v>
      </c>
      <c r="G31" s="38">
        <f>'[5]вспомогат'!I29</f>
        <v>1.4600274229354206</v>
      </c>
      <c r="H31" s="34">
        <f>'[5]вспомогат'!J29</f>
        <v>-2565645.8499999996</v>
      </c>
      <c r="I31" s="35">
        <f>'[5]вспомогат'!K29</f>
        <v>75.36565480686244</v>
      </c>
      <c r="J31" s="36">
        <f>'[5]вспомогат'!L29</f>
        <v>-2614807.8899999997</v>
      </c>
    </row>
    <row r="32" spans="1:10" ht="12.75">
      <c r="A32" s="31" t="s">
        <v>34</v>
      </c>
      <c r="B32" s="32">
        <f>'[5]вспомогат'!B30</f>
        <v>39383440</v>
      </c>
      <c r="C32" s="32">
        <f>'[5]вспомогат'!C30</f>
        <v>14911102</v>
      </c>
      <c r="D32" s="37">
        <f>'[5]вспомогат'!D30</f>
        <v>2566854</v>
      </c>
      <c r="E32" s="32">
        <f>'[5]вспомогат'!G30</f>
        <v>11532874.95</v>
      </c>
      <c r="F32" s="37">
        <f>'[5]вспомогат'!H30</f>
        <v>152144.69999999925</v>
      </c>
      <c r="G32" s="38">
        <f>'[5]вспомогат'!I30</f>
        <v>5.927282969736466</v>
      </c>
      <c r="H32" s="34">
        <f>'[5]вспомогат'!J30</f>
        <v>-2414709.3000000007</v>
      </c>
      <c r="I32" s="35">
        <f>'[5]вспомогат'!K30</f>
        <v>77.34421607470729</v>
      </c>
      <c r="J32" s="36">
        <f>'[5]вспомогат'!L30</f>
        <v>-3378227.0500000007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2631411</v>
      </c>
      <c r="D33" s="37">
        <f>'[5]вспомогат'!D31</f>
        <v>460231</v>
      </c>
      <c r="E33" s="32">
        <f>'[5]вспомогат'!G31</f>
        <v>2265196.49</v>
      </c>
      <c r="F33" s="37">
        <f>'[5]вспомогат'!H31</f>
        <v>2294.1800000001676</v>
      </c>
      <c r="G33" s="38">
        <f>'[5]вспомогат'!I31</f>
        <v>0.4984844567185104</v>
      </c>
      <c r="H33" s="34">
        <f>'[5]вспомогат'!J31</f>
        <v>-457936.81999999983</v>
      </c>
      <c r="I33" s="35">
        <f>'[5]вспомогат'!K31</f>
        <v>86.08296043453494</v>
      </c>
      <c r="J33" s="36">
        <f>'[5]вспомогат'!L31</f>
        <v>-366214.5099999998</v>
      </c>
    </row>
    <row r="34" spans="1:10" ht="12.75">
      <c r="A34" s="31" t="s">
        <v>36</v>
      </c>
      <c r="B34" s="32">
        <f>'[5]вспомогат'!B32</f>
        <v>83873486</v>
      </c>
      <c r="C34" s="32">
        <f>'[5]вспомогат'!C32</f>
        <v>31018550</v>
      </c>
      <c r="D34" s="37">
        <f>'[5]вспомогат'!D32</f>
        <v>6634501</v>
      </c>
      <c r="E34" s="32">
        <f>'[5]вспомогат'!G32</f>
        <v>25199613.35</v>
      </c>
      <c r="F34" s="37">
        <f>'[5]вспомогат'!H32</f>
        <v>174336.16000000015</v>
      </c>
      <c r="G34" s="38">
        <f>'[5]вспомогат'!I32</f>
        <v>2.6277207585016593</v>
      </c>
      <c r="H34" s="34">
        <f>'[5]вспомогат'!J32</f>
        <v>-6460164.84</v>
      </c>
      <c r="I34" s="35">
        <f>'[5]вспомогат'!K32</f>
        <v>81.24046207833699</v>
      </c>
      <c r="J34" s="36">
        <f>'[5]вспомогат'!L32</f>
        <v>-5818936.6499999985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39000</v>
      </c>
      <c r="D35" s="37">
        <f>'[5]вспомогат'!D33</f>
        <v>7000</v>
      </c>
      <c r="E35" s="32">
        <f>'[5]вспомогат'!G33</f>
        <v>95727.38</v>
      </c>
      <c r="F35" s="37">
        <f>'[5]вспомогат'!H33</f>
        <v>1730</v>
      </c>
      <c r="G35" s="38">
        <f>'[5]вспомогат'!I33</f>
        <v>24.714285714285715</v>
      </c>
      <c r="H35" s="34">
        <f>'[5]вспомогат'!J33</f>
        <v>-5270</v>
      </c>
      <c r="I35" s="35">
        <f>'[5]вспомогат'!K33</f>
        <v>245.4548205128205</v>
      </c>
      <c r="J35" s="36">
        <f>'[5]вспомогат'!L33</f>
        <v>56727.380000000005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2480508</v>
      </c>
      <c r="D36" s="37">
        <f>'[5]вспомогат'!D34</f>
        <v>433330</v>
      </c>
      <c r="E36" s="32">
        <f>'[5]вспомогат'!G34</f>
        <v>1737189.93</v>
      </c>
      <c r="F36" s="37">
        <f>'[5]вспомогат'!H34</f>
        <v>22866.11999999988</v>
      </c>
      <c r="G36" s="38">
        <f>'[5]вспомогат'!I34</f>
        <v>5.276837514134696</v>
      </c>
      <c r="H36" s="34">
        <f>'[5]вспомогат'!J34</f>
        <v>-410463.8800000001</v>
      </c>
      <c r="I36" s="35">
        <f>'[5]вспомогат'!K34</f>
        <v>70.03363544886773</v>
      </c>
      <c r="J36" s="36">
        <f>'[5]вспомогат'!L34</f>
        <v>-743318.0700000001</v>
      </c>
    </row>
    <row r="37" spans="1:10" ht="18.75" customHeight="1">
      <c r="A37" s="50" t="s">
        <v>39</v>
      </c>
      <c r="B37" s="40">
        <f>SUM(B17:B36)</f>
        <v>1047822478</v>
      </c>
      <c r="C37" s="40">
        <f>SUM(C17:C36)</f>
        <v>438417394</v>
      </c>
      <c r="D37" s="40">
        <f>SUM(D17:D36)</f>
        <v>84754674</v>
      </c>
      <c r="E37" s="40">
        <f>SUM(E17:E36)</f>
        <v>389421459.8200001</v>
      </c>
      <c r="F37" s="40">
        <f>SUM(F17:F36)</f>
        <v>3389068.6000000127</v>
      </c>
      <c r="G37" s="41">
        <f>F37/D37*100</f>
        <v>3.998680473952401</v>
      </c>
      <c r="H37" s="40">
        <f>SUM(H17:H36)</f>
        <v>-81365605.39999996</v>
      </c>
      <c r="I37" s="42">
        <f>E37/C37*100</f>
        <v>88.8243635287883</v>
      </c>
      <c r="J37" s="40">
        <f>SUM(J17:J36)</f>
        <v>-48995934.17999999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6463295</v>
      </c>
      <c r="D38" s="37">
        <f>'[5]вспомогат'!D35</f>
        <v>1117299</v>
      </c>
      <c r="E38" s="32">
        <f>'[5]вспомогат'!G35</f>
        <v>5174827.62</v>
      </c>
      <c r="F38" s="37">
        <f>'[5]вспомогат'!H35</f>
        <v>15961.910000000149</v>
      </c>
      <c r="G38" s="38">
        <f>'[5]вспомогат'!I35</f>
        <v>1.4286157957717809</v>
      </c>
      <c r="H38" s="34">
        <f>'[5]вспомогат'!J35</f>
        <v>-1101337.0899999999</v>
      </c>
      <c r="I38" s="35">
        <f>'[5]вспомогат'!K35</f>
        <v>80.06485267963167</v>
      </c>
      <c r="J38" s="36">
        <f>'[5]вспомогат'!L35</f>
        <v>-1288467.38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22520944</v>
      </c>
      <c r="D39" s="37">
        <f>'[5]вспомогат'!D36</f>
        <v>3211111</v>
      </c>
      <c r="E39" s="32">
        <f>'[5]вспомогат'!G36</f>
        <v>18296966.16</v>
      </c>
      <c r="F39" s="37">
        <f>'[5]вспомогат'!H36</f>
        <v>241756.55000000075</v>
      </c>
      <c r="G39" s="38">
        <f>'[5]вспомогат'!I36</f>
        <v>7.528750952551959</v>
      </c>
      <c r="H39" s="34">
        <f>'[5]вспомогат'!J36</f>
        <v>-2969354.4499999993</v>
      </c>
      <c r="I39" s="35">
        <f>'[5]вспомогат'!K36</f>
        <v>81.24422386557153</v>
      </c>
      <c r="J39" s="36">
        <f>'[5]вспомогат'!L36</f>
        <v>-4223977.84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10022251</v>
      </c>
      <c r="D40" s="37">
        <f>'[5]вспомогат'!D37</f>
        <v>1643308</v>
      </c>
      <c r="E40" s="32">
        <f>'[5]вспомогат'!G37</f>
        <v>8081806.26</v>
      </c>
      <c r="F40" s="37">
        <f>'[5]вспомогат'!H37</f>
        <v>47522.37000000011</v>
      </c>
      <c r="G40" s="38">
        <f>'[5]вспомогат'!I37</f>
        <v>2.891872369634914</v>
      </c>
      <c r="H40" s="34">
        <f>'[5]вспомогат'!J37</f>
        <v>-1595785.63</v>
      </c>
      <c r="I40" s="35">
        <f>'[5]вспомогат'!K37</f>
        <v>80.63863357642909</v>
      </c>
      <c r="J40" s="36">
        <f>'[5]вспомогат'!L37</f>
        <v>-1940444.7400000002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8672371</v>
      </c>
      <c r="D41" s="37">
        <f>'[5]вспомогат'!D38</f>
        <v>2460910</v>
      </c>
      <c r="E41" s="32">
        <f>'[5]вспомогат'!G38</f>
        <v>6510347.98</v>
      </c>
      <c r="F41" s="37">
        <f>'[5]вспомогат'!H38</f>
        <v>122082.34000000078</v>
      </c>
      <c r="G41" s="38">
        <f>'[5]вспомогат'!I38</f>
        <v>4.960861632485575</v>
      </c>
      <c r="H41" s="34">
        <f>'[5]вспомогат'!J38</f>
        <v>-2338827.659999999</v>
      </c>
      <c r="I41" s="35">
        <f>'[5]вспомогат'!K38</f>
        <v>75.0699892797483</v>
      </c>
      <c r="J41" s="36">
        <f>'[5]вспомогат'!L38</f>
        <v>-2162023.0199999996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6391560</v>
      </c>
      <c r="D42" s="37">
        <f>'[5]вспомогат'!D39</f>
        <v>1013145</v>
      </c>
      <c r="E42" s="32">
        <f>'[5]вспомогат'!G39</f>
        <v>6504428.21</v>
      </c>
      <c r="F42" s="37">
        <f>'[5]вспомогат'!H39</f>
        <v>33823.29000000004</v>
      </c>
      <c r="G42" s="38">
        <f>'[5]вспомогат'!I39</f>
        <v>3.3384451386524177</v>
      </c>
      <c r="H42" s="34">
        <f>'[5]вспомогат'!J39</f>
        <v>-979321.71</v>
      </c>
      <c r="I42" s="35">
        <f>'[5]вспомогат'!K39</f>
        <v>101.765894554694</v>
      </c>
      <c r="J42" s="36">
        <f>'[5]вспомогат'!L39</f>
        <v>112868.20999999996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9895872</v>
      </c>
      <c r="D43" s="37">
        <f>'[5]вспомогат'!D40</f>
        <v>1593516</v>
      </c>
      <c r="E43" s="32">
        <f>'[5]вспомогат'!G40</f>
        <v>7730116.46</v>
      </c>
      <c r="F43" s="37">
        <f>'[5]вспомогат'!H40</f>
        <v>10984.629999999888</v>
      </c>
      <c r="G43" s="38">
        <f>'[5]вспомогат'!I40</f>
        <v>0.6893328965633159</v>
      </c>
      <c r="H43" s="34">
        <f>'[5]вспомогат'!J40</f>
        <v>-1582531.37</v>
      </c>
      <c r="I43" s="35">
        <f>'[5]вспомогат'!K40</f>
        <v>78.11455584712495</v>
      </c>
      <c r="J43" s="36">
        <f>'[5]вспомогат'!L40</f>
        <v>-2165755.54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17823777</v>
      </c>
      <c r="D44" s="37">
        <f>'[5]вспомогат'!D41</f>
        <v>2868526</v>
      </c>
      <c r="E44" s="32">
        <f>'[5]вспомогат'!G41</f>
        <v>15052771.08</v>
      </c>
      <c r="F44" s="37">
        <f>'[5]вспомогат'!H41</f>
        <v>148889.04000000097</v>
      </c>
      <c r="G44" s="38">
        <f>'[5]вспомогат'!I41</f>
        <v>5.190437179234246</v>
      </c>
      <c r="H44" s="34">
        <f>'[5]вспомогат'!J41</f>
        <v>-2719636.959999999</v>
      </c>
      <c r="I44" s="35">
        <f>'[5]вспомогат'!K41</f>
        <v>84.45331805935409</v>
      </c>
      <c r="J44" s="36">
        <f>'[5]вспомогат'!L41</f>
        <v>-2771005.92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29148646</v>
      </c>
      <c r="D45" s="37">
        <f>'[5]вспомогат'!D42</f>
        <v>4899102</v>
      </c>
      <c r="E45" s="32">
        <f>'[5]вспомогат'!G42</f>
        <v>23203800.33</v>
      </c>
      <c r="F45" s="37">
        <f>'[5]вспомогат'!H42</f>
        <v>314109.8599999994</v>
      </c>
      <c r="G45" s="38">
        <f>'[5]вспомогат'!I42</f>
        <v>6.411580326353675</v>
      </c>
      <c r="H45" s="34">
        <f>'[5]вспомогат'!J42</f>
        <v>-4584992.140000001</v>
      </c>
      <c r="I45" s="35">
        <f>'[5]вспомогат'!K42</f>
        <v>79.60507095252383</v>
      </c>
      <c r="J45" s="36">
        <f>'[5]вспомогат'!L42</f>
        <v>-5944845.670000002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13205110</v>
      </c>
      <c r="D46" s="37">
        <f>'[5]вспомогат'!D43</f>
        <v>3822960</v>
      </c>
      <c r="E46" s="32">
        <f>'[5]вспомогат'!G43</f>
        <v>9369015.82</v>
      </c>
      <c r="F46" s="37">
        <f>'[5]вспомогат'!H43</f>
        <v>134831.34999999963</v>
      </c>
      <c r="G46" s="38">
        <f>'[5]вспомогат'!I43</f>
        <v>3.5268836189758623</v>
      </c>
      <c r="H46" s="34">
        <f>'[5]вспомогат'!J43</f>
        <v>-3688128.6500000004</v>
      </c>
      <c r="I46" s="35">
        <f>'[5]вспомогат'!K43</f>
        <v>70.9499263542674</v>
      </c>
      <c r="J46" s="36">
        <f>'[5]вспомогат'!L43</f>
        <v>-3836094.1799999997</v>
      </c>
    </row>
    <row r="47" spans="1:10" ht="14.25" customHeight="1">
      <c r="A47" s="52" t="s">
        <v>49</v>
      </c>
      <c r="B47" s="32">
        <f>'[5]вспомогат'!B44</f>
        <v>30828600</v>
      </c>
      <c r="C47" s="32">
        <f>'[5]вспомогат'!C44</f>
        <v>12827770</v>
      </c>
      <c r="D47" s="37">
        <f>'[5]вспомогат'!D44</f>
        <v>2365521</v>
      </c>
      <c r="E47" s="32">
        <f>'[5]вспомогат'!G44</f>
        <v>11246204.76</v>
      </c>
      <c r="F47" s="37">
        <f>'[5]вспомогат'!H44</f>
        <v>55563.95999999903</v>
      </c>
      <c r="G47" s="38">
        <f>'[5]вспомогат'!I44</f>
        <v>2.348910028699768</v>
      </c>
      <c r="H47" s="34">
        <f>'[5]вспомогат'!J44</f>
        <v>-2309957.040000001</v>
      </c>
      <c r="I47" s="35">
        <f>'[5]вспомогат'!K44</f>
        <v>87.6707702118139</v>
      </c>
      <c r="J47" s="36">
        <f>'[5]вспомогат'!L44</f>
        <v>-1581565.2400000002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5262957</v>
      </c>
      <c r="D48" s="37">
        <f>'[5]вспомогат'!D45</f>
        <v>864311</v>
      </c>
      <c r="E48" s="32">
        <f>'[5]вспомогат'!G45</f>
        <v>4174222.95</v>
      </c>
      <c r="F48" s="37">
        <f>'[5]вспомогат'!H45</f>
        <v>17792.14000000013</v>
      </c>
      <c r="G48" s="38">
        <f>'[5]вспомогат'!I45</f>
        <v>2.0585344858505943</v>
      </c>
      <c r="H48" s="34">
        <f>'[5]вспомогат'!J45</f>
        <v>-846518.8599999999</v>
      </c>
      <c r="I48" s="35">
        <f>'[5]вспомогат'!K45</f>
        <v>79.3132634372654</v>
      </c>
      <c r="J48" s="36">
        <f>'[5]вспомогат'!L45</f>
        <v>-1088734.0499999998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4070106</v>
      </c>
      <c r="D49" s="37">
        <f>'[5]вспомогат'!D46</f>
        <v>834260</v>
      </c>
      <c r="E49" s="32">
        <f>'[5]вспомогат'!G46</f>
        <v>3398242.17</v>
      </c>
      <c r="F49" s="37">
        <f>'[5]вспомогат'!H46</f>
        <v>74653.1000000001</v>
      </c>
      <c r="G49" s="38">
        <f>'[5]вспомогат'!I46</f>
        <v>8.948421355452748</v>
      </c>
      <c r="H49" s="34">
        <f>'[5]вспомогат'!J46</f>
        <v>-759606.8999999999</v>
      </c>
      <c r="I49" s="35">
        <f>'[5]вспомогат'!K46</f>
        <v>83.4927191085441</v>
      </c>
      <c r="J49" s="36">
        <f>'[5]вспомогат'!L46</f>
        <v>-671863.8300000001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8331452</v>
      </c>
      <c r="D50" s="37">
        <f>'[5]вспомогат'!D47</f>
        <v>3362557</v>
      </c>
      <c r="E50" s="32">
        <f>'[5]вспомогат'!G47</f>
        <v>4643308.08</v>
      </c>
      <c r="F50" s="37">
        <f>'[5]вспомогат'!H47</f>
        <v>4910.160000000149</v>
      </c>
      <c r="G50" s="38">
        <f>'[5]вспомогат'!I47</f>
        <v>0.1460245878359876</v>
      </c>
      <c r="H50" s="34">
        <f>'[5]вспомогат'!J47</f>
        <v>-3357646.84</v>
      </c>
      <c r="I50" s="35">
        <f>'[5]вспомогат'!K47</f>
        <v>55.732279079324954</v>
      </c>
      <c r="J50" s="36">
        <f>'[5]вспомогат'!L47</f>
        <v>-3688143.92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11183385</v>
      </c>
      <c r="D51" s="37">
        <f>'[5]вспомогат'!D48</f>
        <v>1944696</v>
      </c>
      <c r="E51" s="32">
        <f>'[5]вспомогат'!G48</f>
        <v>8853632.7</v>
      </c>
      <c r="F51" s="37">
        <f>'[5]вспомогат'!H48</f>
        <v>61191.79999999888</v>
      </c>
      <c r="G51" s="38">
        <f>'[5]вспомогат'!I48</f>
        <v>3.1465997770345018</v>
      </c>
      <c r="H51" s="34">
        <f>'[5]вспомогат'!J48</f>
        <v>-1883504.2000000011</v>
      </c>
      <c r="I51" s="35">
        <f>'[5]вспомогат'!K48</f>
        <v>79.16773588676416</v>
      </c>
      <c r="J51" s="36">
        <f>'[5]вспомогат'!L48</f>
        <v>-2329752.3000000007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6044720</v>
      </c>
      <c r="D52" s="37">
        <f>'[5]вспомогат'!D49</f>
        <v>853300</v>
      </c>
      <c r="E52" s="32">
        <f>'[5]вспомогат'!G49</f>
        <v>3944744.16</v>
      </c>
      <c r="F52" s="37">
        <f>'[5]вспомогат'!H49</f>
        <v>16560.72999999998</v>
      </c>
      <c r="G52" s="38">
        <f>'[5]вспомогат'!I49</f>
        <v>1.94078635884214</v>
      </c>
      <c r="H52" s="34">
        <f>'[5]вспомогат'!J49</f>
        <v>-836739.27</v>
      </c>
      <c r="I52" s="35">
        <f>'[5]вспомогат'!K49</f>
        <v>65.25933641260472</v>
      </c>
      <c r="J52" s="36">
        <f>'[5]вспомогат'!L49</f>
        <v>-2099975.84</v>
      </c>
    </row>
    <row r="53" spans="1:10" ht="14.25" customHeight="1">
      <c r="A53" s="52" t="s">
        <v>55</v>
      </c>
      <c r="B53" s="32">
        <f>'[5]вспомогат'!B50</f>
        <v>10068500</v>
      </c>
      <c r="C53" s="32">
        <f>'[5]вспомогат'!C50</f>
        <v>3390920</v>
      </c>
      <c r="D53" s="37">
        <f>'[5]вспомогат'!D50</f>
        <v>704550</v>
      </c>
      <c r="E53" s="32">
        <f>'[5]вспомогат'!G50</f>
        <v>3443954.55</v>
      </c>
      <c r="F53" s="37">
        <f>'[5]вспомогат'!H50</f>
        <v>31718.819999999832</v>
      </c>
      <c r="G53" s="38">
        <f>'[5]вспомогат'!I50</f>
        <v>4.501997019374045</v>
      </c>
      <c r="H53" s="34">
        <f>'[5]вспомогат'!J50</f>
        <v>-672831.1800000002</v>
      </c>
      <c r="I53" s="35">
        <f>'[5]вспомогат'!K50</f>
        <v>101.56401655008081</v>
      </c>
      <c r="J53" s="36">
        <f>'[5]вспомогат'!L50</f>
        <v>53034.549999999814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26226560</v>
      </c>
      <c r="D54" s="37">
        <f>'[5]вспомогат'!D51</f>
        <v>4516880</v>
      </c>
      <c r="E54" s="32">
        <f>'[5]вспомогат'!G51</f>
        <v>25048373.47</v>
      </c>
      <c r="F54" s="37">
        <f>'[5]вспомогат'!H51</f>
        <v>246229.9299999997</v>
      </c>
      <c r="G54" s="38">
        <f>'[5]вспомогат'!I51</f>
        <v>5.451327686367575</v>
      </c>
      <c r="H54" s="34">
        <f>'[5]вспомогат'!J51</f>
        <v>-4270650.07</v>
      </c>
      <c r="I54" s="35">
        <f>'[5]вспомогат'!K51</f>
        <v>95.50765891523707</v>
      </c>
      <c r="J54" s="36">
        <f>'[5]вспомогат'!L51</f>
        <v>-1178186.5300000012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38465960</v>
      </c>
      <c r="D55" s="37">
        <f>'[5]вспомогат'!D52</f>
        <v>8244975</v>
      </c>
      <c r="E55" s="32">
        <f>'[5]вспомогат'!G52</f>
        <v>31829506.14</v>
      </c>
      <c r="F55" s="37">
        <f>'[5]вспомогат'!H52</f>
        <v>365085.41000000015</v>
      </c>
      <c r="G55" s="38">
        <f>'[5]вспомогат'!I52</f>
        <v>4.427974736127158</v>
      </c>
      <c r="H55" s="34">
        <f>'[5]вспомогат'!J52</f>
        <v>-7879889.59</v>
      </c>
      <c r="I55" s="35">
        <f>'[5]вспомогат'!K52</f>
        <v>82.74720334550341</v>
      </c>
      <c r="J55" s="36">
        <f>'[5]вспомогат'!L52</f>
        <v>-6636453.859999999</v>
      </c>
    </row>
    <row r="56" spans="1:10" ht="14.25" customHeight="1">
      <c r="A56" s="52" t="s">
        <v>58</v>
      </c>
      <c r="B56" s="32">
        <f>'[5]вспомогат'!B53</f>
        <v>37946000</v>
      </c>
      <c r="C56" s="32">
        <f>'[5]вспомогат'!C53</f>
        <v>13516905</v>
      </c>
      <c r="D56" s="37">
        <f>'[5]вспомогат'!D53</f>
        <v>2292865</v>
      </c>
      <c r="E56" s="32">
        <f>'[5]вспомогат'!G53</f>
        <v>12034525.1</v>
      </c>
      <c r="F56" s="37">
        <f>'[5]вспомогат'!H53</f>
        <v>70068.09999999963</v>
      </c>
      <c r="G56" s="38">
        <f>'[5]вспомогат'!I53</f>
        <v>3.0559191230185654</v>
      </c>
      <c r="H56" s="34">
        <f>'[5]вспомогат'!J53</f>
        <v>-2222796.9000000004</v>
      </c>
      <c r="I56" s="35">
        <f>'[5]вспомогат'!K53</f>
        <v>89.03314109258</v>
      </c>
      <c r="J56" s="36">
        <f>'[5]вспомогат'!L53</f>
        <v>-1482379.9000000004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29102450</v>
      </c>
      <c r="D57" s="37">
        <f>'[5]вспомогат'!D54</f>
        <v>4831950</v>
      </c>
      <c r="E57" s="32">
        <f>'[5]вспомогат'!G54</f>
        <v>24543746.66</v>
      </c>
      <c r="F57" s="37">
        <f>'[5]вспомогат'!H54</f>
        <v>317169.6700000018</v>
      </c>
      <c r="G57" s="38">
        <f>'[5]вспомогат'!I54</f>
        <v>6.564009768313037</v>
      </c>
      <c r="H57" s="34">
        <f>'[5]вспомогат'!J54</f>
        <v>-4514780.329999998</v>
      </c>
      <c r="I57" s="35">
        <f>'[5]вспомогат'!K54</f>
        <v>84.33567160153183</v>
      </c>
      <c r="J57" s="36">
        <f>'[5]вспомогат'!L54</f>
        <v>-4558703.34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39645200</v>
      </c>
      <c r="D58" s="37">
        <f>'[5]вспомогат'!D55</f>
        <v>6441700</v>
      </c>
      <c r="E58" s="32">
        <f>'[5]вспомогат'!G55</f>
        <v>30154057.04</v>
      </c>
      <c r="F58" s="37">
        <f>'[5]вспомогат'!H55</f>
        <v>423257.05000000075</v>
      </c>
      <c r="G58" s="38">
        <f>'[5]вспомогат'!I55</f>
        <v>6.570579971125647</v>
      </c>
      <c r="H58" s="34">
        <f>'[5]вспомогат'!J55</f>
        <v>-6018442.949999999</v>
      </c>
      <c r="I58" s="35">
        <f>'[5]вспомогат'!K55</f>
        <v>76.05979296358701</v>
      </c>
      <c r="J58" s="36">
        <f>'[5]вспомогат'!L55</f>
        <v>-9491142.96</v>
      </c>
    </row>
    <row r="59" spans="1:10" ht="14.25" customHeight="1">
      <c r="A59" s="52" t="s">
        <v>61</v>
      </c>
      <c r="B59" s="32">
        <f>'[5]вспомогат'!B56</f>
        <v>15427265</v>
      </c>
      <c r="C59" s="32">
        <f>'[5]вспомогат'!C56</f>
        <v>5967053</v>
      </c>
      <c r="D59" s="37">
        <f>'[5]вспомогат'!D56</f>
        <v>1049090</v>
      </c>
      <c r="E59" s="32">
        <f>'[5]вспомогат'!G56</f>
        <v>5240689.2</v>
      </c>
      <c r="F59" s="37">
        <f>'[5]вспомогат'!H56</f>
        <v>95783.54999999981</v>
      </c>
      <c r="G59" s="38">
        <f>'[5]вспомогат'!I56</f>
        <v>9.130155658713726</v>
      </c>
      <c r="H59" s="34">
        <f>'[5]вспомогат'!J56</f>
        <v>-953306.4500000002</v>
      </c>
      <c r="I59" s="35">
        <f>'[5]вспомогат'!K56</f>
        <v>87.82709320664657</v>
      </c>
      <c r="J59" s="36">
        <f>'[5]вспомогат'!L56</f>
        <v>-726363.7999999998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30471260</v>
      </c>
      <c r="D60" s="37">
        <f>'[5]вспомогат'!D57</f>
        <v>4781021</v>
      </c>
      <c r="E60" s="32">
        <f>'[5]вспомогат'!G57</f>
        <v>26004063.74</v>
      </c>
      <c r="F60" s="37">
        <f>'[5]вспомогат'!H57</f>
        <v>298544.4799999967</v>
      </c>
      <c r="G60" s="38">
        <f>'[5]вспомогат'!I57</f>
        <v>6.244366632148169</v>
      </c>
      <c r="H60" s="34">
        <f>'[5]вспомогат'!J57</f>
        <v>-4482476.520000003</v>
      </c>
      <c r="I60" s="35">
        <f>'[5]вспомогат'!K57</f>
        <v>85.33964050058972</v>
      </c>
      <c r="J60" s="36">
        <f>'[5]вспомогат'!L57</f>
        <v>-4467196.260000002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9881806</v>
      </c>
      <c r="D61" s="37">
        <f>'[5]вспомогат'!D58</f>
        <v>1751037</v>
      </c>
      <c r="E61" s="32">
        <f>'[5]вспомогат'!G58</f>
        <v>9177960.44</v>
      </c>
      <c r="F61" s="37">
        <f>'[5]вспомогат'!H58</f>
        <v>104663.7899999991</v>
      </c>
      <c r="G61" s="38">
        <f>'[5]вспомогат'!I58</f>
        <v>5.977246054766353</v>
      </c>
      <c r="H61" s="34">
        <f>'[5]вспомогат'!J58</f>
        <v>-1646373.210000001</v>
      </c>
      <c r="I61" s="35">
        <f>'[5]вспомогат'!K58</f>
        <v>92.87735905764593</v>
      </c>
      <c r="J61" s="36">
        <f>'[5]вспомогат'!L58</f>
        <v>-703845.5600000005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5891331</v>
      </c>
      <c r="D62" s="37">
        <f>'[5]вспомогат'!D59</f>
        <v>853757</v>
      </c>
      <c r="E62" s="32">
        <f>'[5]вспомогат'!G59</f>
        <v>4809891.12</v>
      </c>
      <c r="F62" s="37">
        <f>'[5]вспомогат'!H59</f>
        <v>102562.53000000026</v>
      </c>
      <c r="G62" s="38">
        <f>'[5]вспомогат'!I59</f>
        <v>12.013082176778669</v>
      </c>
      <c r="H62" s="34">
        <f>'[5]вспомогат'!J59</f>
        <v>-751194.4699999997</v>
      </c>
      <c r="I62" s="35">
        <f>'[5]вспомогат'!K59</f>
        <v>81.64353895579794</v>
      </c>
      <c r="J62" s="36">
        <f>'[5]вспомогат'!L59</f>
        <v>-1081439.88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3595642</v>
      </c>
      <c r="D63" s="37">
        <f>'[5]вспомогат'!D60</f>
        <v>612050</v>
      </c>
      <c r="E63" s="32">
        <f>'[5]вспомогат'!G60</f>
        <v>3604922.06</v>
      </c>
      <c r="F63" s="37">
        <f>'[5]вспомогат'!H60</f>
        <v>119801.47999999998</v>
      </c>
      <c r="G63" s="38">
        <f>'[5]вспомогат'!I60</f>
        <v>19.573806061596272</v>
      </c>
      <c r="H63" s="34">
        <f>'[5]вспомогат'!J60</f>
        <v>-492248.52</v>
      </c>
      <c r="I63" s="35">
        <f>'[5]вспомогат'!K60</f>
        <v>100.25809187900241</v>
      </c>
      <c r="J63" s="36">
        <f>'[5]вспомогат'!L60</f>
        <v>9280.060000000056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3360920</v>
      </c>
      <c r="D64" s="37">
        <f>'[5]вспомогат'!D61</f>
        <v>700100</v>
      </c>
      <c r="E64" s="32">
        <f>'[5]вспомогат'!G61</f>
        <v>2806580.74</v>
      </c>
      <c r="F64" s="37">
        <f>'[5]вспомогат'!H61</f>
        <v>18006.350000000093</v>
      </c>
      <c r="G64" s="38">
        <f>'[5]вспомогат'!I61</f>
        <v>2.571968290244264</v>
      </c>
      <c r="H64" s="34">
        <f>'[5]вспомогат'!J61</f>
        <v>-682093.6499999999</v>
      </c>
      <c r="I64" s="35">
        <f>'[5]вспомогат'!K61</f>
        <v>83.506323863704</v>
      </c>
      <c r="J64" s="36">
        <f>'[5]вспомогат'!L61</f>
        <v>-554339.2599999998</v>
      </c>
    </row>
    <row r="65" spans="1:10" ht="14.25" customHeight="1">
      <c r="A65" s="52" t="s">
        <v>67</v>
      </c>
      <c r="B65" s="32">
        <f>'[5]вспомогат'!B62</f>
        <v>9500000</v>
      </c>
      <c r="C65" s="32">
        <f>'[5]вспомогат'!C62</f>
        <v>3308603</v>
      </c>
      <c r="D65" s="37">
        <f>'[5]вспомогат'!D62</f>
        <v>927739</v>
      </c>
      <c r="E65" s="32">
        <f>'[5]вспомогат'!G62</f>
        <v>2926995.67</v>
      </c>
      <c r="F65" s="37">
        <f>'[5]вспомогат'!H62</f>
        <v>80464.83999999985</v>
      </c>
      <c r="G65" s="38">
        <f>'[5]вспомогат'!I62</f>
        <v>8.673219515402485</v>
      </c>
      <c r="H65" s="34">
        <f>'[5]вспомогат'!J62</f>
        <v>-847274.1600000001</v>
      </c>
      <c r="I65" s="35">
        <f>'[5]вспомогат'!K62</f>
        <v>88.46620975680672</v>
      </c>
      <c r="J65" s="36">
        <f>'[5]вспомогат'!L62</f>
        <v>-381607.3300000001</v>
      </c>
    </row>
    <row r="66" spans="1:10" ht="14.25" customHeight="1">
      <c r="A66" s="52" t="s">
        <v>68</v>
      </c>
      <c r="B66" s="32">
        <f>'[5]вспомогат'!B63</f>
        <v>15200000</v>
      </c>
      <c r="C66" s="32">
        <f>'[5]вспомогат'!C63</f>
        <v>6479500</v>
      </c>
      <c r="D66" s="37">
        <f>'[5]вспомогат'!D63</f>
        <v>1254750</v>
      </c>
      <c r="E66" s="32">
        <f>'[5]вспомогат'!G63</f>
        <v>5733679.43</v>
      </c>
      <c r="F66" s="37">
        <f>'[5]вспомогат'!H63</f>
        <v>69243.43999999948</v>
      </c>
      <c r="G66" s="38">
        <f>'[5]вспомогат'!I63</f>
        <v>5.518504881450446</v>
      </c>
      <c r="H66" s="34">
        <f>'[5]вспомогат'!J63</f>
        <v>-1185506.5600000005</v>
      </c>
      <c r="I66" s="35">
        <f>'[5]вспомогат'!K63</f>
        <v>88.48953514931708</v>
      </c>
      <c r="J66" s="36">
        <f>'[5]вспомогат'!L63</f>
        <v>-745820.5700000003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4425125</v>
      </c>
      <c r="D67" s="37">
        <f>'[5]вспомогат'!D64</f>
        <v>715143</v>
      </c>
      <c r="E67" s="32">
        <f>'[5]вспомогат'!G64</f>
        <v>3946366.07</v>
      </c>
      <c r="F67" s="37">
        <f>'[5]вспомогат'!H64</f>
        <v>5290.329999999609</v>
      </c>
      <c r="G67" s="38">
        <f>'[5]вспомогат'!I64</f>
        <v>0.7397583420378315</v>
      </c>
      <c r="H67" s="34">
        <f>'[5]вспомогат'!J64</f>
        <v>-709852.6700000004</v>
      </c>
      <c r="I67" s="35">
        <f>'[5]вспомогат'!K64</f>
        <v>89.1808947769837</v>
      </c>
      <c r="J67" s="36">
        <f>'[5]вспомогат'!L64</f>
        <v>-478758.93000000017</v>
      </c>
    </row>
    <row r="68" spans="1:10" ht="14.25" customHeight="1">
      <c r="A68" s="52" t="s">
        <v>70</v>
      </c>
      <c r="B68" s="32">
        <f>'[5]вспомогат'!B65</f>
        <v>36348458</v>
      </c>
      <c r="C68" s="32">
        <f>'[5]вспомогат'!C65</f>
        <v>15675136</v>
      </c>
      <c r="D68" s="37">
        <f>'[5]вспомогат'!D65</f>
        <v>2979436</v>
      </c>
      <c r="E68" s="32">
        <f>'[5]вспомогат'!G65</f>
        <v>14361071.2</v>
      </c>
      <c r="F68" s="37">
        <f>'[5]вспомогат'!H65</f>
        <v>121920.4299999997</v>
      </c>
      <c r="G68" s="38">
        <f>'[5]вспомогат'!I65</f>
        <v>4.0920640685015455</v>
      </c>
      <c r="H68" s="34">
        <f>'[5]вспомогат'!J65</f>
        <v>-2857515.5700000003</v>
      </c>
      <c r="I68" s="35">
        <f>'[5]вспомогат'!K65</f>
        <v>91.6168842171449</v>
      </c>
      <c r="J68" s="36">
        <f>'[5]вспомогат'!L65</f>
        <v>-1314064.8000000007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36889999</v>
      </c>
      <c r="D69" s="37">
        <f>'[5]вспомогат'!D66</f>
        <v>5706925</v>
      </c>
      <c r="E69" s="32">
        <f>'[5]вспомогат'!G66</f>
        <v>20233233.43</v>
      </c>
      <c r="F69" s="37">
        <f>'[5]вспомогат'!H66</f>
        <v>235447.83999999985</v>
      </c>
      <c r="G69" s="38">
        <f>'[5]вспомогат'!I66</f>
        <v>4.125651554909164</v>
      </c>
      <c r="H69" s="34">
        <f>'[5]вспомогат'!J66</f>
        <v>-5471477.16</v>
      </c>
      <c r="I69" s="35">
        <f>'[5]вспомогат'!K66</f>
        <v>54.84747622248513</v>
      </c>
      <c r="J69" s="36">
        <f>'[5]вспомогат'!L66</f>
        <v>-16656765.57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41516251</v>
      </c>
      <c r="D70" s="37">
        <f>'[5]вспомогат'!D67</f>
        <v>7999972</v>
      </c>
      <c r="E70" s="32">
        <f>'[5]вспомогат'!G67</f>
        <v>31512651.79</v>
      </c>
      <c r="F70" s="37">
        <f>'[5]вспомогат'!H67</f>
        <v>895889.7399999984</v>
      </c>
      <c r="G70" s="38">
        <f>'[5]вспомогат'!I67</f>
        <v>11.198660945313287</v>
      </c>
      <c r="H70" s="34">
        <f>'[5]вспомогат'!J67</f>
        <v>-7104082.260000002</v>
      </c>
      <c r="I70" s="35">
        <f>'[5]вспомогат'!K67</f>
        <v>75.90437727626225</v>
      </c>
      <c r="J70" s="36">
        <f>'[5]вспомогат'!L67</f>
        <v>-10003599.21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6987820</v>
      </c>
      <c r="D71" s="37">
        <f>'[5]вспомогат'!D68</f>
        <v>1628950</v>
      </c>
      <c r="E71" s="32">
        <f>'[5]вспомогат'!G68</f>
        <v>5008881.33</v>
      </c>
      <c r="F71" s="37">
        <f>'[5]вспомогат'!H68</f>
        <v>44991.12999999989</v>
      </c>
      <c r="G71" s="38">
        <f>'[5]вспомогат'!I68</f>
        <v>2.7619712084471524</v>
      </c>
      <c r="H71" s="34">
        <f>'[5]вспомогат'!J68</f>
        <v>-1583958.87</v>
      </c>
      <c r="I71" s="35">
        <f>'[5]вспомогат'!K68</f>
        <v>71.68017106908879</v>
      </c>
      <c r="J71" s="36">
        <f>'[5]вспомогат'!L68</f>
        <v>-1978938.67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4680245</v>
      </c>
      <c r="D72" s="37">
        <f>'[5]вспомогат'!D69</f>
        <v>699130</v>
      </c>
      <c r="E72" s="32">
        <f>'[5]вспомогат'!G69</f>
        <v>3846546.95</v>
      </c>
      <c r="F72" s="37">
        <f>'[5]вспомогат'!H69</f>
        <v>29872.680000000168</v>
      </c>
      <c r="G72" s="38">
        <f>'[5]вспомогат'!I69</f>
        <v>4.272836239326043</v>
      </c>
      <c r="H72" s="34">
        <f>'[5]вспомогат'!J69</f>
        <v>-669257.3199999998</v>
      </c>
      <c r="I72" s="35">
        <f>'[5]вспомогат'!K69</f>
        <v>82.18687162744686</v>
      </c>
      <c r="J72" s="36">
        <f>'[5]вспомогат'!L69</f>
        <v>-833698.0499999998</v>
      </c>
    </row>
    <row r="73" spans="1:10" ht="14.25" customHeight="1">
      <c r="A73" s="52" t="s">
        <v>75</v>
      </c>
      <c r="B73" s="32">
        <f>'[5]вспомогат'!B70</f>
        <v>6809061</v>
      </c>
      <c r="C73" s="32">
        <f>'[5]вспомогат'!C70</f>
        <v>1220031</v>
      </c>
      <c r="D73" s="37">
        <f>'[5]вспомогат'!D70</f>
        <v>196594</v>
      </c>
      <c r="E73" s="32">
        <f>'[5]вспомогат'!G70</f>
        <v>1849373.18</v>
      </c>
      <c r="F73" s="37">
        <f>'[5]вспомогат'!H70</f>
        <v>1995.0799999998417</v>
      </c>
      <c r="G73" s="38">
        <f>'[5]вспомогат'!I70</f>
        <v>1.014822425913223</v>
      </c>
      <c r="H73" s="34">
        <f>'[5]вспомогат'!J70</f>
        <v>-194598.92000000016</v>
      </c>
      <c r="I73" s="35">
        <f>'[5]вспомогат'!K70</f>
        <v>151.58411384628752</v>
      </c>
      <c r="J73" s="36">
        <f>'[5]вспомогат'!L70</f>
        <v>629342.1799999999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23241439</v>
      </c>
      <c r="D74" s="37">
        <f>'[5]вспомогат'!D71</f>
        <v>4290260</v>
      </c>
      <c r="E74" s="32">
        <f>'[5]вспомогат'!G71</f>
        <v>18076612.97</v>
      </c>
      <c r="F74" s="37">
        <f>'[5]вспомогат'!H71</f>
        <v>355002.1499999985</v>
      </c>
      <c r="G74" s="38">
        <f>'[5]вспомогат'!I71</f>
        <v>8.274606900281068</v>
      </c>
      <c r="H74" s="34">
        <f>'[5]вспомогат'!J71</f>
        <v>-3935257.8500000015</v>
      </c>
      <c r="I74" s="35">
        <f>'[5]вспомогат'!K71</f>
        <v>77.77751183995105</v>
      </c>
      <c r="J74" s="36">
        <f>'[5]вспомогат'!L71</f>
        <v>-5164826.030000001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11278537</v>
      </c>
      <c r="D75" s="37">
        <f>'[5]вспомогат'!D72</f>
        <v>1698755</v>
      </c>
      <c r="E75" s="32">
        <f>'[5]вспомогат'!G72</f>
        <v>9145689.77</v>
      </c>
      <c r="F75" s="37">
        <f>'[5]вспомогат'!H72</f>
        <v>75576.5700000003</v>
      </c>
      <c r="G75" s="38">
        <f>'[5]вспомогат'!I72</f>
        <v>4.448938781637158</v>
      </c>
      <c r="H75" s="34">
        <f>'[5]вспомогат'!J72</f>
        <v>-1623178.4299999997</v>
      </c>
      <c r="I75" s="35">
        <f>'[5]вспомогат'!K72</f>
        <v>81.08932718844652</v>
      </c>
      <c r="J75" s="36">
        <f>'[5]вспомогат'!L72</f>
        <v>-2132847.2300000004</v>
      </c>
    </row>
    <row r="76" spans="1:10" ht="14.25" customHeight="1">
      <c r="A76" s="52" t="s">
        <v>78</v>
      </c>
      <c r="B76" s="32">
        <f>'[5]вспомогат'!B73</f>
        <v>9313620</v>
      </c>
      <c r="C76" s="32">
        <f>'[5]вспомогат'!C73</f>
        <v>4068780</v>
      </c>
      <c r="D76" s="37">
        <f>'[5]вспомогат'!D73</f>
        <v>771390</v>
      </c>
      <c r="E76" s="32">
        <f>'[5]вспомогат'!G73</f>
        <v>3677853.92</v>
      </c>
      <c r="F76" s="37">
        <f>'[5]вспомогат'!H73</f>
        <v>26763.399999999907</v>
      </c>
      <c r="G76" s="38">
        <f>'[5]вспомогат'!I73</f>
        <v>3.469503104784857</v>
      </c>
      <c r="H76" s="34">
        <f>'[5]вспомогат'!J73</f>
        <v>-744626.6000000001</v>
      </c>
      <c r="I76" s="35">
        <f>'[5]вспомогат'!K73</f>
        <v>90.39205658698675</v>
      </c>
      <c r="J76" s="36">
        <f>'[5]вспомогат'!L73</f>
        <v>-390926.0800000001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3736832</v>
      </c>
      <c r="D77" s="37">
        <f>'[5]вспомогат'!D74</f>
        <v>379674</v>
      </c>
      <c r="E77" s="32">
        <f>'[5]вспомогат'!G74</f>
        <v>2492199.47</v>
      </c>
      <c r="F77" s="37">
        <f>'[5]вспомогат'!H74</f>
        <v>9738.960000000428</v>
      </c>
      <c r="G77" s="38">
        <f>'[5]вспомогат'!I74</f>
        <v>2.5650847832615424</v>
      </c>
      <c r="H77" s="34">
        <f>'[5]вспомогат'!J74</f>
        <v>-369935.0399999996</v>
      </c>
      <c r="I77" s="35">
        <f>'[5]вспомогат'!K74</f>
        <v>66.69284222571419</v>
      </c>
      <c r="J77" s="36">
        <f>'[5]вспомогат'!L74</f>
        <v>-1244632.5299999998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2755967</v>
      </c>
      <c r="D78" s="37">
        <f>'[5]вспомогат'!D75</f>
        <v>824270</v>
      </c>
      <c r="E78" s="32">
        <f>'[5]вспомогат'!G75</f>
        <v>2276719.85</v>
      </c>
      <c r="F78" s="37">
        <f>'[5]вспомогат'!H75</f>
        <v>4964.729999999981</v>
      </c>
      <c r="G78" s="38">
        <f>'[5]вспомогат'!I75</f>
        <v>0.6023184150824343</v>
      </c>
      <c r="H78" s="34">
        <f>'[5]вспомогат'!J75</f>
        <v>-819305.27</v>
      </c>
      <c r="I78" s="35">
        <f>'[5]вспомогат'!K75</f>
        <v>82.61056282604255</v>
      </c>
      <c r="J78" s="36">
        <f>'[5]вспомогат'!L75</f>
        <v>-479247.1499999999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5423858</v>
      </c>
      <c r="D79" s="37">
        <f>'[5]вспомогат'!D76</f>
        <v>1155892</v>
      </c>
      <c r="E79" s="32">
        <f>'[5]вспомогат'!G76</f>
        <v>4401927.89</v>
      </c>
      <c r="F79" s="37">
        <f>'[5]вспомогат'!H76</f>
        <v>18051.83999999985</v>
      </c>
      <c r="G79" s="38">
        <f>'[5]вспомогат'!I76</f>
        <v>1.561723759659194</v>
      </c>
      <c r="H79" s="34">
        <f>'[5]вспомогат'!J76</f>
        <v>-1137840.1600000001</v>
      </c>
      <c r="I79" s="35">
        <f>'[5]вспомогат'!K76</f>
        <v>81.15861237517649</v>
      </c>
      <c r="J79" s="36">
        <f>'[5]вспомогат'!L76</f>
        <v>-1021930.1100000003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4643968</v>
      </c>
      <c r="D80" s="37">
        <f>'[5]вспомогат'!D77</f>
        <v>1006034</v>
      </c>
      <c r="E80" s="32">
        <f>'[5]вспомогат'!G77</f>
        <v>5030937.88</v>
      </c>
      <c r="F80" s="37">
        <f>'[5]вспомогат'!H77</f>
        <v>5690.3300000000745</v>
      </c>
      <c r="G80" s="38">
        <f>'[5]вспомогат'!I77</f>
        <v>0.5656200486265947</v>
      </c>
      <c r="H80" s="34">
        <f>'[5]вспомогат'!J77</f>
        <v>-1000343.6699999999</v>
      </c>
      <c r="I80" s="35">
        <f>'[5]вспомогат'!K77</f>
        <v>108.33274217221134</v>
      </c>
      <c r="J80" s="36">
        <f>'[5]вспомогат'!L77</f>
        <v>386969.8799999999</v>
      </c>
    </row>
    <row r="81" spans="1:10" ht="14.25" customHeight="1">
      <c r="A81" s="52" t="s">
        <v>83</v>
      </c>
      <c r="B81" s="32">
        <f>'[5]вспомогат'!B78</f>
        <v>462982900</v>
      </c>
      <c r="C81" s="32">
        <f>'[5]вспомогат'!C78</f>
        <v>219162450</v>
      </c>
      <c r="D81" s="37">
        <f>'[5]вспомогат'!D78</f>
        <v>40378410</v>
      </c>
      <c r="E81" s="32">
        <f>'[5]вспомогат'!G78</f>
        <v>185602599.61</v>
      </c>
      <c r="F81" s="37">
        <f>'[5]вспомогат'!H78</f>
        <v>2096790.2400000095</v>
      </c>
      <c r="G81" s="38">
        <f>'[5]вспомогат'!I78</f>
        <v>5.1928499413424385</v>
      </c>
      <c r="H81" s="34">
        <f>'[5]вспомогат'!J78</f>
        <v>-38281619.75999999</v>
      </c>
      <c r="I81" s="35">
        <f>'[5]вспомогат'!K78</f>
        <v>84.6872261238182</v>
      </c>
      <c r="J81" s="36">
        <f>'[5]вспомогат'!L78</f>
        <v>-33559850.389999986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16908092</v>
      </c>
      <c r="D82" s="37">
        <f>'[5]вспомогат'!D79</f>
        <v>2929886</v>
      </c>
      <c r="E82" s="32">
        <f>'[5]вспомогат'!G79</f>
        <v>15372477.07</v>
      </c>
      <c r="F82" s="37">
        <f>'[5]вспомогат'!H79</f>
        <v>123084.6099999994</v>
      </c>
      <c r="G82" s="38">
        <f>'[5]вспомогат'!I79</f>
        <v>4.201003383749382</v>
      </c>
      <c r="H82" s="34">
        <f>'[5]вспомогат'!J79</f>
        <v>-2806801.3900000006</v>
      </c>
      <c r="I82" s="35">
        <f>'[5]вспомогат'!K79</f>
        <v>90.9178697986739</v>
      </c>
      <c r="J82" s="36">
        <f>'[5]вспомогат'!L79</f>
        <v>-1535614.9299999997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4988872</v>
      </c>
      <c r="D83" s="37">
        <f>'[5]вспомогат'!D80</f>
        <v>674200</v>
      </c>
      <c r="E83" s="32">
        <f>'[5]вспомогат'!G80</f>
        <v>3922892.58</v>
      </c>
      <c r="F83" s="37">
        <f>'[5]вспомогат'!H80</f>
        <v>36063.89000000013</v>
      </c>
      <c r="G83" s="38">
        <f>'[5]вспомогат'!I80</f>
        <v>5.349138237911618</v>
      </c>
      <c r="H83" s="34">
        <f>'[5]вспомогат'!J80</f>
        <v>-638136.1099999999</v>
      </c>
      <c r="I83" s="35">
        <f>'[5]вспомогат'!K80</f>
        <v>78.63285688628612</v>
      </c>
      <c r="J83" s="36">
        <f>'[5]вспомогат'!L80</f>
        <v>-1065979.42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97658208</v>
      </c>
      <c r="D84" s="37">
        <f>'[5]вспомогат'!D81</f>
        <v>14055640</v>
      </c>
      <c r="E84" s="32">
        <f>'[5]вспомогат'!G81</f>
        <v>63027058.98</v>
      </c>
      <c r="F84" s="37">
        <f>'[5]вспомогат'!H81</f>
        <v>516113.59999999404</v>
      </c>
      <c r="G84" s="38">
        <f>'[5]вспомогат'!I81</f>
        <v>3.6719324057815514</v>
      </c>
      <c r="H84" s="34">
        <f>'[5]вспомогат'!J81</f>
        <v>-13539526.400000006</v>
      </c>
      <c r="I84" s="35">
        <f>'[5]вспомогат'!K81</f>
        <v>64.53841440547424</v>
      </c>
      <c r="J84" s="36">
        <f>'[5]вспомогат'!L81</f>
        <v>-34631149.02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15322790</v>
      </c>
      <c r="D85" s="37">
        <f>'[5]вспомогат'!D82</f>
        <v>2510343</v>
      </c>
      <c r="E85" s="32">
        <f>'[5]вспомогат'!G82</f>
        <v>12651690.18</v>
      </c>
      <c r="F85" s="37">
        <f>'[5]вспомогат'!H82</f>
        <v>134482.18999999948</v>
      </c>
      <c r="G85" s="38">
        <f>'[5]вспомогат'!I82</f>
        <v>5.3571241061480235</v>
      </c>
      <c r="H85" s="34">
        <f>'[5]вспомогат'!J82</f>
        <v>-2375860.8100000005</v>
      </c>
      <c r="I85" s="35">
        <f>'[5]вспомогат'!K82</f>
        <v>82.56779724841233</v>
      </c>
      <c r="J85" s="36">
        <f>'[5]вспомогат'!L82</f>
        <v>-2671099.8200000003</v>
      </c>
    </row>
    <row r="86" spans="1:10" ht="15" customHeight="1">
      <c r="A86" s="50" t="s">
        <v>88</v>
      </c>
      <c r="B86" s="40">
        <f>SUM(B38:B85)</f>
        <v>2072540493</v>
      </c>
      <c r="C86" s="40">
        <f>SUM(C38:C85)</f>
        <v>911752726</v>
      </c>
      <c r="D86" s="40">
        <f>SUM(D38:D85)</f>
        <v>162417890</v>
      </c>
      <c r="E86" s="40">
        <f>SUM(E38:E85)</f>
        <v>729980164.2200001</v>
      </c>
      <c r="F86" s="40">
        <f>SUM(F38:F85)</f>
        <v>8380962.409999998</v>
      </c>
      <c r="G86" s="41">
        <f>F86/D86*100</f>
        <v>5.160122699537593</v>
      </c>
      <c r="H86" s="40">
        <f>SUM(H38:H85)</f>
        <v>-154036927.59</v>
      </c>
      <c r="I86" s="42">
        <f>E86/C86*100</f>
        <v>80.06339256286469</v>
      </c>
      <c r="J86" s="40">
        <f>SUM(J38:J85)</f>
        <v>-181772561.78000003</v>
      </c>
    </row>
    <row r="87" spans="1:10" ht="15.75" customHeight="1">
      <c r="A87" s="53" t="s">
        <v>89</v>
      </c>
      <c r="B87" s="54">
        <f>'[5]вспомогат'!B83</f>
        <v>13243485571</v>
      </c>
      <c r="C87" s="54">
        <f>'[5]вспомогат'!C83</f>
        <v>6252305356</v>
      </c>
      <c r="D87" s="54">
        <f>'[5]вспомогат'!D83</f>
        <v>1030660240</v>
      </c>
      <c r="E87" s="54">
        <f>'[5]вспомогат'!G83</f>
        <v>5027265677.110001</v>
      </c>
      <c r="F87" s="54">
        <f>'[5]вспомогат'!H83</f>
        <v>43358563.3800001</v>
      </c>
      <c r="G87" s="55">
        <f>'[5]вспомогат'!I83</f>
        <v>4.206872614005184</v>
      </c>
      <c r="H87" s="54">
        <f>'[5]вспомогат'!J83</f>
        <v>-987301676.6199998</v>
      </c>
      <c r="I87" s="55">
        <f>'[5]вспомогат'!K83</f>
        <v>80.40659230255933</v>
      </c>
      <c r="J87" s="54">
        <f>'[5]вспомогат'!L83</f>
        <v>-1225039678.8899994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03.06.2020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2020-06-04T08:01:02Z</cp:lastPrinted>
  <dcterms:created xsi:type="dcterms:W3CDTF">2020-06-04T08:00:56Z</dcterms:created>
  <dcterms:modified xsi:type="dcterms:W3CDTF">2020-06-04T08:01:36Z</dcterms:modified>
  <cp:category/>
  <cp:version/>
  <cp:contentType/>
  <cp:contentStatus/>
</cp:coreProperties>
</file>