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">'[2]01.01.99'!#REF!</definedName>
    <definedName name="_22" localSheetId="0">#REF!</definedName>
    <definedName name="_22">#REF!</definedName>
    <definedName name="_xlfn.IFERROR" hidden="1">#NAME?</definedName>
    <definedName name="_А120211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A50">'[6]Пер'!$N$34</definedName>
    <definedName name="A51">'[6]Пер'!$N$33</definedName>
    <definedName name="AVT">#REF!</definedName>
    <definedName name="BEC">#REF!</definedName>
    <definedName name="DKS">#REF!</definedName>
    <definedName name="dodik">#REF!</definedName>
    <definedName name="DON1KC">#REF!</definedName>
    <definedName name="Dt">#REF!</definedName>
    <definedName name="fg">#REF!</definedName>
    <definedName name="HAV80">#REF!</definedName>
    <definedName name="HAVSTJAG">#REF!</definedName>
    <definedName name="HKC">#REF!</definedName>
    <definedName name="HSKC">#REF!</definedName>
    <definedName name="jj">#REF!</definedName>
    <definedName name="M">'[6]Пер'!$N$34</definedName>
    <definedName name="Mes">#REF!</definedName>
    <definedName name="Mes_Txt">#REF!</definedName>
    <definedName name="Mes_Txt2">#REF!</definedName>
    <definedName name="mes09">#REF!</definedName>
    <definedName name="Mes1">#REF!</definedName>
    <definedName name="Mes2">#REF!</definedName>
    <definedName name="MTS">'[15]Пер'!$N$33</definedName>
    <definedName name="MTS_Txt">#REF!</definedName>
    <definedName name="N">'[6]Пер'!$N$33</definedName>
    <definedName name="NAVDON">#REF!</definedName>
    <definedName name="NDO">#REF!</definedName>
    <definedName name="NK">#REF!</definedName>
    <definedName name="NKS">#REF!</definedName>
    <definedName name="NS80">#REF!</definedName>
    <definedName name="NST">#REF!</definedName>
    <definedName name="NSTS">#REF!</definedName>
    <definedName name="PCH3">#REF!</definedName>
    <definedName name="PV3">#REF!</definedName>
    <definedName name="qqqq">#REF!</definedName>
    <definedName name="wwww">#REF!</definedName>
    <definedName name="zloch">#REF!</definedName>
    <definedName name="ZmUpl">#REF!</definedName>
    <definedName name="Банк">'[20]Начни с меня'!$J$9</definedName>
    <definedName name="Банк_день">'[20]Начни с меня'!$F$9</definedName>
    <definedName name="Банк_день_березень">'[20]Начни с меня'!$F$12</definedName>
    <definedName name="Банк_день_вересень">'[20]Начни с меня'!$F$18</definedName>
    <definedName name="Банк_день_грудень">'[20]Начни с меня'!$F$21</definedName>
    <definedName name="Банк_день_жовтень">'[20]Начни с меня'!$F$19</definedName>
    <definedName name="Банк_день_квітень">'[20]Начни с меня'!$F$13</definedName>
    <definedName name="Банк_день_липень">'[20]Начни с меня'!$F$16</definedName>
    <definedName name="Банк_день_листопад">'[20]Начни с меня'!$F$20</definedName>
    <definedName name="Банк_день_лютий">'[20]Начни с меня'!$F$11</definedName>
    <definedName name="Банк_день_серпень">'[20]Начни с меня'!$F$17</definedName>
    <definedName name="Банк_день_січень">'[20]Начни с меня'!$F$10</definedName>
    <definedName name="Банк_день_травень">'[20]Начни с меня'!$F$14</definedName>
    <definedName name="Банк_день_червень">'[20]Начни с меня'!$F$15</definedName>
    <definedName name="Банк_рік">'[20]Начни с меня'!$D$9</definedName>
    <definedName name="банку">'[21]Начни с меня'!$F$16</definedName>
    <definedName name="БББ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в">'[22]основная(1)'!$B$4:$F$6</definedName>
    <definedName name="вс" localSheetId="0">#REF!</definedName>
    <definedName name="вс">#REF!</definedName>
    <definedName name="график">#REF!</definedName>
    <definedName name="груд_99" localSheetId="0">#REF!</definedName>
    <definedName name="груд_99">#REF!</definedName>
    <definedName name="Дата">'[23]ЗДМмісяць'!$C$2</definedName>
    <definedName name="ДБ_факт_рік">'[24]ЗДМРік'!$I$9:$I$35</definedName>
    <definedName name="ДБпл_живі_міс">#REF!</definedName>
    <definedName name="ДБпл_живі_рік">#REF!</definedName>
    <definedName name="ДБпл_прогн_міс_дата">#REF!</definedName>
    <definedName name="ДБпл_прогн_рік_дата">#REF!</definedName>
    <definedName name="ДБпл_факт_міс">#REF!</definedName>
    <definedName name="ДБпл_факт_рік">#REF!</definedName>
    <definedName name="День">'[23]ЗДМмісяць'!$G$1</definedName>
    <definedName name="Друк">'[20]Начни с меня'!$C$23</definedName>
    <definedName name="_xlnm.Print_Titles" localSheetId="0">'виконання'!$A:$A,'виконання'!$5:$9</definedName>
    <definedName name="ЗБ_факт_рік">'[24]ЗДМРік'!$E$9:$E$35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ісяць1">'[20]Начни с меня'!$C$9</definedName>
    <definedName name="Місяць2">'[20]Начни с меня'!$H$9</definedName>
    <definedName name="ммм" localSheetId="0">#REF!</definedName>
    <definedName name="ммм">#REF!</definedName>
    <definedName name="_xlnm.Print_Area" localSheetId="0">'виконання'!$A$5:$I$86</definedName>
    <definedName name="оррр" localSheetId="0">#REF!</definedName>
    <definedName name="оррр">#REF!</definedName>
    <definedName name="разом_3_порівн_" localSheetId="0">#REF!</definedName>
    <definedName name="разом_3_порівн_">#REF!</definedName>
    <definedName name="Рік">'[23]ЗДМмісяць'!$C$1</definedName>
    <definedName name="розрах">'[28]Пер'!$N$33</definedName>
    <definedName name="Розрахунок">#REF!</definedName>
    <definedName name="Список_областей">'[23]ЗДМмісяць'!$A$9:$A$35</definedName>
    <definedName name="Таблица1">#REF!</definedName>
    <definedName name="тБюджет">'[30]D'!$AC$8</definedName>
    <definedName name="ТекГод">'[30]D'!$AC$7</definedName>
    <definedName name="Текст_дата">'[23]ЗДМмісяць'!$F$2</definedName>
    <definedName name="тПериод">'[30]D'!$AC$9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<sst xmlns="http://schemas.openxmlformats.org/spreadsheetml/2006/main" count="87" uniqueCount="84">
  <si>
    <t>Разом по області</t>
  </si>
  <si>
    <t>Разом по ОТГ</t>
  </si>
  <si>
    <t>Бюджет отг с. Степанівка Перша</t>
  </si>
  <si>
    <t>Бюджет отг с. Роздол</t>
  </si>
  <si>
    <t>Бюджет отг с. Олександрівка</t>
  </si>
  <si>
    <t>Бюджет отг с. Новоукраїнка</t>
  </si>
  <si>
    <t>Бюджет отг смт Мирне</t>
  </si>
  <si>
    <t>Бюджет отг с. Михайлівка</t>
  </si>
  <si>
    <t>Бюджет отг смт Михайлівка</t>
  </si>
  <si>
    <t>Бюджет отг с. Новоолексіївка</t>
  </si>
  <si>
    <t>Бюджет отг с. Благовіщенка</t>
  </si>
  <si>
    <t>Бюджет отг с. Новобогданівка</t>
  </si>
  <si>
    <t>Бюджет отг смт Якимівка</t>
  </si>
  <si>
    <t>Бюджет отг смт Кирилівка</t>
  </si>
  <si>
    <t>Бюджет отг смт Приазовське</t>
  </si>
  <si>
    <t>Бюджет отг с. Плодородне</t>
  </si>
  <si>
    <t>Бюджет отг с. Воздвижівка</t>
  </si>
  <si>
    <t>Бюджет отг с. Петро-Михайлівка</t>
  </si>
  <si>
    <t>Бюджет отг с. Чкалове</t>
  </si>
  <si>
    <t>Бюджет отг с. Новоуспенівка</t>
  </si>
  <si>
    <t>Бюджет отг с. Підгірне</t>
  </si>
  <si>
    <t>Бюджет отг с. Водяне</t>
  </si>
  <si>
    <t>Бюджет отг с. Широке</t>
  </si>
  <si>
    <t>Бюджет отг с. Павлівське</t>
  </si>
  <si>
    <t>Бюджет отг м. Гуляйполе</t>
  </si>
  <si>
    <t>Бюджет отг смт Чернігівка</t>
  </si>
  <si>
    <t>Бюджет отг с. Велика Білозерка</t>
  </si>
  <si>
    <t>Бюджет отг м. Оріхів</t>
  </si>
  <si>
    <t>Бюджет отг м. Кам’янка-Дніпровська</t>
  </si>
  <si>
    <t>Бюджет отг с. Таврійське</t>
  </si>
  <si>
    <t>Бюджет отг с. Остриківка</t>
  </si>
  <si>
    <t>Бюджет отг с. Осипенко</t>
  </si>
  <si>
    <t>Бюджет отг с. Мала Токмачка</t>
  </si>
  <si>
    <t>Бюджет отг с. Гірсівка</t>
  </si>
  <si>
    <t>Бюджет отг с. Ботієве</t>
  </si>
  <si>
    <t>Бюджет отг с. Біленьке</t>
  </si>
  <si>
    <t>Бюджет отг смт Комишуваха</t>
  </si>
  <si>
    <t>Бюджет отг м. Приморськ</t>
  </si>
  <si>
    <t>Бюджет отг с. Долинське</t>
  </si>
  <si>
    <t>Бюджет отг с. Воскресенка</t>
  </si>
  <si>
    <t>Бюджет отг с. Смирнове</t>
  </si>
  <si>
    <t>Бюджет отг с. Преображенка</t>
  </si>
  <si>
    <t>Бюджет отг смт Комиш-Зоря</t>
  </si>
  <si>
    <t>Бюджет отг смт Веселе</t>
  </si>
  <si>
    <t>Бюджет отг с. Берестове</t>
  </si>
  <si>
    <t>Разом по районах</t>
  </si>
  <si>
    <t>Зведений бюджет Якимівського р-ну</t>
  </si>
  <si>
    <t>Зведений бюджет Чернігівського р-ну</t>
  </si>
  <si>
    <t>Зведений бюджет Токмацького р-ну</t>
  </si>
  <si>
    <t>Зведений бюджет Розівського р-ну</t>
  </si>
  <si>
    <t>Зведений бюджет Приморського р-ну</t>
  </si>
  <si>
    <t>Зведений бюджет Приазовського р-ну</t>
  </si>
  <si>
    <t>Зведений бюджет Пологівського р-ну</t>
  </si>
  <si>
    <t>Зведений бюджет Оріхівського р-ну</t>
  </si>
  <si>
    <t>Зведений бюджет Новомиколаївського р-ну</t>
  </si>
  <si>
    <t>Зведений бюджет Михайлівського р-ну</t>
  </si>
  <si>
    <t>Зведений бюджет Мелітопольського р-ну</t>
  </si>
  <si>
    <t>Зведений бюджет Більмацького р-ну</t>
  </si>
  <si>
    <t>Зведений бюджет Кам"янсько-Дніпровського р-ну</t>
  </si>
  <si>
    <t>Зведений бюджет Запорізького р-ну</t>
  </si>
  <si>
    <t>Зведений бюджет Гуляйпільського р-ну</t>
  </si>
  <si>
    <t>Зведений бюджет Вільнянського р-ну</t>
  </si>
  <si>
    <t>Зведений бюджет Веселівського р-ну</t>
  </si>
  <si>
    <t>Зведений бюджет Великобілозерського р-ну</t>
  </si>
  <si>
    <t>Зведений бюджет Василівського р-ну</t>
  </si>
  <si>
    <t>Зведений бюджет Бердянського р-ну</t>
  </si>
  <si>
    <t>Разом по містах</t>
  </si>
  <si>
    <t>Зведений бюджет м. Токмака</t>
  </si>
  <si>
    <t>Зведений бюджет м. Мелітополя</t>
  </si>
  <si>
    <t>Зведений бюджет  м.Енергодар</t>
  </si>
  <si>
    <t>Зведений бюджет м. Бердянськ</t>
  </si>
  <si>
    <t>Зведений бюджет м. Запоріжжя</t>
  </si>
  <si>
    <t>Обласний бюджет  Запорізької області</t>
  </si>
  <si>
    <t>+\ -</t>
  </si>
  <si>
    <t>у відсотках</t>
  </si>
  <si>
    <t>з початку року</t>
  </si>
  <si>
    <t xml:space="preserve">на  </t>
  </si>
  <si>
    <t>плану надходжень</t>
  </si>
  <si>
    <t xml:space="preserve">розпис </t>
  </si>
  <si>
    <t xml:space="preserve">Виконання  </t>
  </si>
  <si>
    <t>План</t>
  </si>
  <si>
    <t xml:space="preserve">Уточнений </t>
  </si>
  <si>
    <t>Міста і райони</t>
  </si>
  <si>
    <t>грн.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</si>
</sst>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MS Sans Serif"/>
      <family val="0"/>
    </font>
    <font>
      <sz val="8.5"/>
      <name val="MS Sans Serif"/>
      <family val="0"/>
    </font>
    <font>
      <sz val="7.95"/>
      <name val="Times New Roman"/>
      <family val="1"/>
    </font>
    <font>
      <sz val="7.9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.05"/>
      <name val="Times New Roman"/>
      <family val="1"/>
    </font>
    <font>
      <b/>
      <i/>
      <sz val="7.95"/>
      <name val="Times New Roman"/>
      <family val="1"/>
    </font>
    <font>
      <b/>
      <i/>
      <sz val="8"/>
      <name val="Times New Roman"/>
      <family val="1"/>
    </font>
    <font>
      <b/>
      <i/>
      <sz val="7.95"/>
      <color indexed="8"/>
      <name val="Times New Roman"/>
      <family val="1"/>
    </font>
    <font>
      <sz val="8"/>
      <name val="Times New Roman"/>
      <family val="1"/>
    </font>
    <font>
      <sz val="8.05"/>
      <name val="Times New Roman"/>
      <family val="1"/>
    </font>
    <font>
      <sz val="8.05"/>
      <color indexed="8"/>
      <name val="Times New Roman"/>
      <family val="1"/>
    </font>
    <font>
      <sz val="7.95"/>
      <color indexed="8"/>
      <name val="Times New Roman"/>
      <family val="1"/>
    </font>
    <font>
      <sz val="8.15"/>
      <name val="Times New Roman"/>
      <family val="1"/>
    </font>
    <font>
      <b/>
      <sz val="13.95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6" fontId="26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3" fontId="20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right" vertical="top"/>
    </xf>
    <xf numFmtId="3" fontId="28" fillId="0" borderId="0" xfId="0" applyNumberFormat="1" applyFont="1" applyFill="1" applyBorder="1" applyAlignment="1" applyProtection="1">
      <alignment horizontal="right" vertical="top"/>
      <protection/>
    </xf>
    <xf numFmtId="166" fontId="28" fillId="0" borderId="0" xfId="0" applyNumberFormat="1" applyFont="1" applyFill="1" applyBorder="1" applyAlignment="1" applyProtection="1">
      <alignment horizontal="right" vertical="top"/>
      <protection/>
    </xf>
    <xf numFmtId="3" fontId="2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8" fillId="0" borderId="0" xfId="0" applyNumberFormat="1" applyFont="1" applyFill="1" applyBorder="1" applyAlignment="1" applyProtection="1">
      <alignment horizontal="right"/>
      <protection/>
    </xf>
    <xf numFmtId="166" fontId="28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28" fillId="0" borderId="15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2" xfId="0" applyNumberFormat="1" applyFon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2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56;&#1054;&#1043;&#1053;&#1054;&#1047;&#1059;&#1042;&#1040;&#1053;&#1053;&#1071;\BAZA_MFU_05\&#1060;&#1040;&#1050;&#1058;\EVD_15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56;&#1054;&#1043;&#1053;&#1054;&#1047;&#1059;&#1042;&#1040;&#1053;&#1053;&#1071;\2009\&#1044;&#1045;&#1055;_&#1056;&#1086;&#1079;&#1073;&#1080;&#1074;&#1082;&#1072;_&#1088;&#1110;&#1082;\&#1062;&#1080;&#1073;&#1082;&#1086;\04_&#1082;&#1110;&#1085;&#1094;&#1077;&#1074;&#1080;&#1081;\&#1042;&#1080;&#1082;%201%20&#1082;&#1074;&#1072;&#1088;&#10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FarTmpd8.500\&#1042;&#1080;&#1082;%201%20&#1082;&#1074;&#1072;&#1088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30\&#1088;&#1086;&#1073;&#1086;&#1095;&#1072;\200610\&#1053;&#1072;&#1082;&#1072;&#1079;_548\&#1056;&#1086;&#1079;&#1088;&#1072;&#1093;&#1091;&#1085;&#1086;&#1082;%20&#1087;&#1088;&#1080;&#1073;&#1091;&#1090;&#1082;&#1091;%20&#1085;&#1072;%20&#1075;&#1088;&#1091;&#1076;&#1077;&#1085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56;&#1054;&#1043;&#1053;&#1054;&#1047;&#1059;&#1042;&#1040;&#1053;&#1053;&#1071;\2006\MFU2006\&#1060;&#1072;&#1082;&#1090;\EVD_15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-OLAP2\USERS10\&#1047;&#1042;&#1030;&#1058;&#1053;&#1030;&#1057;&#1058;&#1068;\&#1065;&#1054;&#1044;&#1045;&#1053;&#1050;&#1040;\08\Bodasuk_evryday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5;&#1078;&#1077;&#1076;&#1085;&#1077;&#1074;&#1082;&#1072;\2004\06%2004\&#1087;&#1072;&#1089;&#1087;&#1086;&#1088;&#1090;_06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0;&#1054;&#1051;&#1045;&#1043;&#1048;&#1071;\2007\01_&#1057;&#1030;&#1063;&#1045;&#1053;&#1068;\&#1041;&#1086;&#1088;&#1075;&#1055;&#104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29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006\minimiz\6m2006\Minimizator_9m_ol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_kiu\ed\12\23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KIU\WEEKLY\AINNA\ED\11\21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Documents%20and%20Settings\nata\Local%20Settings\Temporary%20Internet%20Files\Content.Outlook\LVXR0BJ1\&#1044;&#1055;&#1040;&#1059;_1(1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00\Bodasuk_evryday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Documents%20and%20Settings\ermolenko\Local%20Settings\Temporary%20Internet%20Files\Content.Outlook\6PJC47LQ\&#1088;&#1086;&#1079;&#1087;&#1080;&#1089;%20130701%20&#1076;&#1080;&#1082;&#1110;&#1090;&#1074;&#1072;&#1088;%20&#1085;&#1072;%202011%20&#1088;&#1110;&#1082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7;&#1042;I&#1058;&#1053;I&#1057;&#1058;&#1068;\MODEL\2004\05\_mod04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2008\&#1053;&#1072;&#1076;&#1093;_03_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6;&#1040;&#1041;&#1054;&#1058;&#1040;\&#1052;&#1086;&#1080;%20&#1076;&#1086;&#1082;&#1091;&#1084;&#1077;&#1085;&#1090;&#1099;\ANALIZ\&#1040;&#1085;&#1072;&#1083;&#1080;&#1079;_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86;&#1085;&#1086;&#1084;&#1072;&#1088;&#1100;&#1086;&#1074;&#1072;\INDEX\EVD_15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45;&#1082;&#1089;&#1087;&#1088;&#1077;&#1089;\&#1089;&#1077;&#1088;&#1087;&#1077;&#1085;&#1100;\08.08.05\&#1045;&#1082;&#1089;&#1087;&#1088;&#1077;&#1089;_02.06.05_&#1047;&#10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Obmen\152\&#1040;&#1085;&#1072;&#1083;&#1080;&#1079;_&#1055;&#1083;&#1072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Obmen\24\ZN_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13.12.2019</v>
          </cell>
        </row>
        <row r="6">
          <cell r="F6" t="str">
            <v>Фактично надійшло на 13.12.2019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2066026420</v>
          </cell>
          <cell r="G10">
            <v>74316617.31999993</v>
          </cell>
          <cell r="H10">
            <v>46.281647930838375</v>
          </cell>
          <cell r="I10">
            <v>-86258082.68000007</v>
          </cell>
          <cell r="J10">
            <v>87.54966165624299</v>
          </cell>
          <cell r="K10">
            <v>-293807280</v>
          </cell>
        </row>
        <row r="11">
          <cell r="B11">
            <v>5714000000</v>
          </cell>
          <cell r="C11">
            <v>496500000</v>
          </cell>
          <cell r="F11">
            <v>5421854490.52</v>
          </cell>
          <cell r="G11">
            <v>188027905.34000015</v>
          </cell>
          <cell r="H11">
            <v>37.87067579859016</v>
          </cell>
          <cell r="I11">
            <v>-308472094.65999985</v>
          </cell>
          <cell r="J11">
            <v>94.88719794399721</v>
          </cell>
          <cell r="K11">
            <v>-292145509.47999954</v>
          </cell>
        </row>
        <row r="12">
          <cell r="B12">
            <v>480270910</v>
          </cell>
          <cell r="C12">
            <v>36698439</v>
          </cell>
          <cell r="F12">
            <v>460441830.49</v>
          </cell>
          <cell r="G12">
            <v>13600048.430000007</v>
          </cell>
          <cell r="H12">
            <v>37.05892893700467</v>
          </cell>
          <cell r="I12">
            <v>-23098390.569999993</v>
          </cell>
          <cell r="J12">
            <v>95.87127200562699</v>
          </cell>
          <cell r="K12">
            <v>-19829079.50999999</v>
          </cell>
        </row>
        <row r="13">
          <cell r="B13">
            <v>642996340</v>
          </cell>
          <cell r="C13">
            <v>43199127</v>
          </cell>
          <cell r="F13">
            <v>658092189.71</v>
          </cell>
          <cell r="G13">
            <v>28419341.320000052</v>
          </cell>
          <cell r="H13">
            <v>65.78684175724212</v>
          </cell>
          <cell r="I13">
            <v>-14779785.679999948</v>
          </cell>
          <cell r="J13">
            <v>102.34773493578517</v>
          </cell>
          <cell r="K13">
            <v>15095849.710000038</v>
          </cell>
        </row>
        <row r="14">
          <cell r="B14">
            <v>620787000</v>
          </cell>
          <cell r="C14">
            <v>41030000</v>
          </cell>
          <cell r="F14">
            <v>603097966.63</v>
          </cell>
          <cell r="G14">
            <v>19395150.52999997</v>
          </cell>
          <cell r="H14">
            <v>47.27065690957829</v>
          </cell>
          <cell r="I14">
            <v>-21634849.47000003</v>
          </cell>
          <cell r="J14">
            <v>97.15054706847921</v>
          </cell>
          <cell r="K14">
            <v>-17689033.370000005</v>
          </cell>
        </row>
        <row r="15">
          <cell r="B15">
            <v>94482700</v>
          </cell>
          <cell r="C15">
            <v>6549350</v>
          </cell>
          <cell r="F15">
            <v>94528925.71</v>
          </cell>
          <cell r="G15">
            <v>2540301.169999987</v>
          </cell>
          <cell r="H15">
            <v>38.78707306831956</v>
          </cell>
          <cell r="I15">
            <v>-4009048.830000013</v>
          </cell>
          <cell r="J15">
            <v>100.0489250518878</v>
          </cell>
          <cell r="K15">
            <v>46225.70999999344</v>
          </cell>
        </row>
        <row r="16">
          <cell r="B16">
            <v>39080158</v>
          </cell>
          <cell r="C16">
            <v>3151791</v>
          </cell>
          <cell r="F16">
            <v>38588517.59</v>
          </cell>
          <cell r="G16">
            <v>919490.3200000003</v>
          </cell>
          <cell r="H16">
            <v>29.173581623908447</v>
          </cell>
          <cell r="I16">
            <v>-2232300.6799999997</v>
          </cell>
          <cell r="J16">
            <v>98.74196923666481</v>
          </cell>
          <cell r="K16">
            <v>-491640.4099999964</v>
          </cell>
        </row>
        <row r="17">
          <cell r="B17">
            <v>330262500</v>
          </cell>
          <cell r="C17">
            <v>22210270</v>
          </cell>
          <cell r="F17">
            <v>336846131.56</v>
          </cell>
          <cell r="G17">
            <v>11763951.180000007</v>
          </cell>
          <cell r="H17">
            <v>52.966268217360735</v>
          </cell>
          <cell r="I17">
            <v>-10446318.819999993</v>
          </cell>
          <cell r="J17">
            <v>101.99345416449037</v>
          </cell>
          <cell r="K17">
            <v>6583631.560000002</v>
          </cell>
        </row>
        <row r="18">
          <cell r="B18">
            <v>120000</v>
          </cell>
          <cell r="C18">
            <v>12300</v>
          </cell>
          <cell r="F18">
            <v>99824.82</v>
          </cell>
          <cell r="G18">
            <v>769.7300000000105</v>
          </cell>
          <cell r="H18">
            <v>6.257967479674882</v>
          </cell>
          <cell r="I18">
            <v>-11530.26999999999</v>
          </cell>
          <cell r="J18">
            <v>83.18735000000001</v>
          </cell>
          <cell r="K18">
            <v>-20175.179999999993</v>
          </cell>
        </row>
        <row r="19">
          <cell r="B19">
            <v>5855500</v>
          </cell>
          <cell r="C19">
            <v>195639</v>
          </cell>
          <cell r="F19">
            <v>6354771.28</v>
          </cell>
          <cell r="G19">
            <v>172953.1299999999</v>
          </cell>
          <cell r="H19">
            <v>88.40421899519006</v>
          </cell>
          <cell r="I19">
            <v>-22685.87000000011</v>
          </cell>
          <cell r="J19">
            <v>108.52653539407396</v>
          </cell>
          <cell r="K19">
            <v>499271.28000000026</v>
          </cell>
        </row>
        <row r="20">
          <cell r="B20">
            <v>135752172</v>
          </cell>
          <cell r="C20">
            <v>10120896</v>
          </cell>
          <cell r="F20">
            <v>131657113.62</v>
          </cell>
          <cell r="G20">
            <v>4219075.680000007</v>
          </cell>
          <cell r="H20">
            <v>41.68678030087462</v>
          </cell>
          <cell r="I20">
            <v>-5901820.319999993</v>
          </cell>
          <cell r="J20">
            <v>96.983430673949</v>
          </cell>
          <cell r="K20">
            <v>-4095058.379999995</v>
          </cell>
        </row>
        <row r="21">
          <cell r="B21">
            <v>35341370</v>
          </cell>
          <cell r="C21">
            <v>2840595</v>
          </cell>
          <cell r="F21">
            <v>38279076.74</v>
          </cell>
          <cell r="G21">
            <v>1597169.6099999994</v>
          </cell>
          <cell r="H21">
            <v>56.2265866834237</v>
          </cell>
          <cell r="I21">
            <v>-1243425.3900000006</v>
          </cell>
          <cell r="J21">
            <v>108.31237368557021</v>
          </cell>
          <cell r="K21">
            <v>2937706.740000002</v>
          </cell>
        </row>
        <row r="22">
          <cell r="B22">
            <v>64806223</v>
          </cell>
          <cell r="C22">
            <v>5913225</v>
          </cell>
          <cell r="F22">
            <v>65301521.23</v>
          </cell>
          <cell r="G22">
            <v>1810089.8799999952</v>
          </cell>
          <cell r="H22">
            <v>30.61087443822948</v>
          </cell>
          <cell r="I22">
            <v>-4103135.120000005</v>
          </cell>
          <cell r="J22">
            <v>100.76427572395323</v>
          </cell>
          <cell r="K22">
            <v>495298.2299999967</v>
          </cell>
        </row>
        <row r="23">
          <cell r="B23">
            <v>4526967</v>
          </cell>
          <cell r="C23">
            <v>392037</v>
          </cell>
          <cell r="F23">
            <v>4312858.87</v>
          </cell>
          <cell r="G23">
            <v>255523.68000000017</v>
          </cell>
          <cell r="H23">
            <v>65.17846019635905</v>
          </cell>
          <cell r="I23">
            <v>-136513.31999999983</v>
          </cell>
          <cell r="J23">
            <v>95.2703845643231</v>
          </cell>
          <cell r="K23">
            <v>-214108.1299999999</v>
          </cell>
        </row>
        <row r="24">
          <cell r="B24">
            <v>40162348</v>
          </cell>
          <cell r="C24">
            <v>3822369</v>
          </cell>
          <cell r="F24">
            <v>41724698.62</v>
          </cell>
          <cell r="G24">
            <v>1178201.4899999946</v>
          </cell>
          <cell r="H24">
            <v>30.82385531067238</v>
          </cell>
          <cell r="I24">
            <v>-2644167.5100000054</v>
          </cell>
          <cell r="J24">
            <v>103.8900878504414</v>
          </cell>
          <cell r="K24">
            <v>1562350.6199999973</v>
          </cell>
        </row>
        <row r="25">
          <cell r="B25">
            <v>126622543</v>
          </cell>
          <cell r="C25">
            <v>9101654</v>
          </cell>
          <cell r="F25">
            <v>124947415.2</v>
          </cell>
          <cell r="G25">
            <v>4231963.730000004</v>
          </cell>
          <cell r="H25">
            <v>46.49664478566208</v>
          </cell>
          <cell r="I25">
            <v>-4869690.269999996</v>
          </cell>
          <cell r="J25">
            <v>98.67706984845502</v>
          </cell>
          <cell r="K25">
            <v>-1675127.799999997</v>
          </cell>
        </row>
        <row r="26">
          <cell r="B26">
            <v>7480505</v>
          </cell>
          <cell r="C26">
            <v>951974</v>
          </cell>
          <cell r="F26">
            <v>7407444.91</v>
          </cell>
          <cell r="G26">
            <v>286849.70999999996</v>
          </cell>
          <cell r="H26">
            <v>30.132094994191018</v>
          </cell>
          <cell r="I26">
            <v>-665124.29</v>
          </cell>
          <cell r="J26">
            <v>99.02332676737734</v>
          </cell>
          <cell r="K26">
            <v>-73060.08999999985</v>
          </cell>
        </row>
        <row r="27">
          <cell r="B27">
            <v>67659558</v>
          </cell>
          <cell r="C27">
            <v>5020539</v>
          </cell>
          <cell r="F27">
            <v>65438276.26</v>
          </cell>
          <cell r="G27">
            <v>2145241.379999995</v>
          </cell>
          <cell r="H27">
            <v>42.72930416435357</v>
          </cell>
          <cell r="I27">
            <v>-2875297.620000005</v>
          </cell>
          <cell r="J27">
            <v>96.71697272985436</v>
          </cell>
          <cell r="K27">
            <v>-2221281.740000002</v>
          </cell>
        </row>
        <row r="28">
          <cell r="B28">
            <v>119900</v>
          </cell>
          <cell r="C28">
            <v>6700</v>
          </cell>
          <cell r="F28">
            <v>117092.87</v>
          </cell>
          <cell r="G28">
            <v>1818.5</v>
          </cell>
          <cell r="H28">
            <v>27.14179104477612</v>
          </cell>
          <cell r="I28">
            <v>-4881.5</v>
          </cell>
          <cell r="J28">
            <v>97.65877397831527</v>
          </cell>
          <cell r="K28">
            <v>-2807.1300000000047</v>
          </cell>
        </row>
        <row r="29">
          <cell r="B29">
            <v>215137553</v>
          </cell>
          <cell r="C29">
            <v>15982599</v>
          </cell>
          <cell r="F29">
            <v>213462539.05</v>
          </cell>
          <cell r="G29">
            <v>7528694.189999998</v>
          </cell>
          <cell r="H29">
            <v>47.10556893781792</v>
          </cell>
          <cell r="I29">
            <v>-8453904.810000002</v>
          </cell>
          <cell r="J29">
            <v>99.2214218639923</v>
          </cell>
          <cell r="K29">
            <v>-1675013.949999988</v>
          </cell>
        </row>
        <row r="30">
          <cell r="B30">
            <v>26581263</v>
          </cell>
          <cell r="C30">
            <v>1460085</v>
          </cell>
          <cell r="F30">
            <v>29005016.77</v>
          </cell>
          <cell r="G30">
            <v>906142.0300000012</v>
          </cell>
          <cell r="H30">
            <v>62.060909467599565</v>
          </cell>
          <cell r="I30">
            <v>-553942.9699999988</v>
          </cell>
          <cell r="J30">
            <v>109.11827918033843</v>
          </cell>
          <cell r="K30">
            <v>2423753.7699999996</v>
          </cell>
        </row>
        <row r="31">
          <cell r="B31">
            <v>41957545</v>
          </cell>
          <cell r="C31">
            <v>1302757</v>
          </cell>
          <cell r="F31">
            <v>41811211.51</v>
          </cell>
          <cell r="G31">
            <v>1910054.9299999997</v>
          </cell>
          <cell r="H31">
            <v>146.61636283666098</v>
          </cell>
          <cell r="I31">
            <v>607297.9299999997</v>
          </cell>
          <cell r="J31">
            <v>99.65123438466192</v>
          </cell>
          <cell r="K31">
            <v>-146333.4900000021</v>
          </cell>
        </row>
        <row r="32">
          <cell r="B32">
            <v>41550906</v>
          </cell>
          <cell r="C32">
            <v>2754963</v>
          </cell>
          <cell r="F32">
            <v>47461560.23</v>
          </cell>
          <cell r="G32">
            <v>1084668.6799999997</v>
          </cell>
          <cell r="H32">
            <v>39.371442738069426</v>
          </cell>
          <cell r="I32">
            <v>-1670294.3200000003</v>
          </cell>
          <cell r="J32">
            <v>114.22509109668992</v>
          </cell>
          <cell r="K32">
            <v>5910654.229999997</v>
          </cell>
        </row>
        <row r="33">
          <cell r="B33">
            <v>79285808</v>
          </cell>
          <cell r="C33">
            <v>4857254</v>
          </cell>
          <cell r="F33">
            <v>80607569.46</v>
          </cell>
          <cell r="G33">
            <v>1978638.6799999923</v>
          </cell>
          <cell r="H33">
            <v>40.73574657615172</v>
          </cell>
          <cell r="I33">
            <v>-2878615.3200000077</v>
          </cell>
          <cell r="J33">
            <v>101.6670845556622</v>
          </cell>
          <cell r="K33">
            <v>1321761.4599999934</v>
          </cell>
        </row>
        <row r="34">
          <cell r="B34">
            <v>340000</v>
          </cell>
          <cell r="C34">
            <v>5100</v>
          </cell>
          <cell r="F34">
            <v>312809.32</v>
          </cell>
          <cell r="G34">
            <v>12425.25</v>
          </cell>
          <cell r="H34">
            <v>243.6323529411765</v>
          </cell>
          <cell r="I34">
            <v>7325.25</v>
          </cell>
          <cell r="J34">
            <v>92.0027411764706</v>
          </cell>
          <cell r="K34">
            <v>-27190.679999999993</v>
          </cell>
        </row>
        <row r="35">
          <cell r="B35">
            <v>8467600</v>
          </cell>
          <cell r="C35">
            <v>572292</v>
          </cell>
          <cell r="F35">
            <v>7606517.76</v>
          </cell>
          <cell r="G35">
            <v>163123.91999999993</v>
          </cell>
          <cell r="H35">
            <v>28.503617034660618</v>
          </cell>
          <cell r="I35">
            <v>-409168.0800000001</v>
          </cell>
          <cell r="J35">
            <v>89.83085833057774</v>
          </cell>
          <cell r="K35">
            <v>-861082.2400000002</v>
          </cell>
        </row>
        <row r="36">
          <cell r="B36">
            <v>18734076</v>
          </cell>
          <cell r="C36">
            <v>1609332</v>
          </cell>
          <cell r="F36">
            <v>19671968.21</v>
          </cell>
          <cell r="G36">
            <v>413535.3900000006</v>
          </cell>
          <cell r="H36">
            <v>25.69608943337985</v>
          </cell>
          <cell r="I36">
            <v>-1195796.6099999994</v>
          </cell>
          <cell r="J36">
            <v>105.00634357413732</v>
          </cell>
          <cell r="K36">
            <v>937892.2100000009</v>
          </cell>
        </row>
        <row r="37">
          <cell r="B37">
            <v>49602581</v>
          </cell>
          <cell r="C37">
            <v>4610885</v>
          </cell>
          <cell r="F37">
            <v>48906457.96</v>
          </cell>
          <cell r="G37">
            <v>1393187.700000003</v>
          </cell>
          <cell r="H37">
            <v>30.215190793090763</v>
          </cell>
          <cell r="I37">
            <v>-3217697.299999997</v>
          </cell>
          <cell r="J37">
            <v>98.59659915680598</v>
          </cell>
          <cell r="K37">
            <v>-696123.0399999991</v>
          </cell>
        </row>
        <row r="38">
          <cell r="B38">
            <v>25634545</v>
          </cell>
          <cell r="C38">
            <v>913709</v>
          </cell>
          <cell r="F38">
            <v>27097059.06</v>
          </cell>
          <cell r="G38">
            <v>1236939.3599999994</v>
          </cell>
          <cell r="H38">
            <v>135.37563491220942</v>
          </cell>
          <cell r="I38">
            <v>323230.3599999994</v>
          </cell>
          <cell r="J38">
            <v>105.70524680660414</v>
          </cell>
          <cell r="K38">
            <v>1462514.0599999987</v>
          </cell>
        </row>
        <row r="39">
          <cell r="B39">
            <v>22000000</v>
          </cell>
          <cell r="C39">
            <v>3449370</v>
          </cell>
          <cell r="F39">
            <v>20714334.63</v>
          </cell>
          <cell r="G39">
            <v>1728876.7399999984</v>
          </cell>
          <cell r="H39">
            <v>50.12152190110073</v>
          </cell>
          <cell r="I39">
            <v>-1720493.2600000016</v>
          </cell>
          <cell r="J39">
            <v>94.1560665</v>
          </cell>
          <cell r="K39">
            <v>-1285665.370000001</v>
          </cell>
        </row>
        <row r="40">
          <cell r="B40">
            <v>19385265</v>
          </cell>
          <cell r="C40">
            <v>871755</v>
          </cell>
          <cell r="F40">
            <v>20160635.06</v>
          </cell>
          <cell r="G40">
            <v>1239796.6499999985</v>
          </cell>
          <cell r="H40">
            <v>142.21847308016572</v>
          </cell>
          <cell r="I40">
            <v>368041.6499999985</v>
          </cell>
          <cell r="J40">
            <v>103.99979087208764</v>
          </cell>
          <cell r="K40">
            <v>775370.0599999987</v>
          </cell>
        </row>
        <row r="41">
          <cell r="B41">
            <v>20726672</v>
          </cell>
          <cell r="C41">
            <v>1160053</v>
          </cell>
          <cell r="F41">
            <v>21085803.47</v>
          </cell>
          <cell r="G41">
            <v>463353.25</v>
          </cell>
          <cell r="H41">
            <v>39.942420734225074</v>
          </cell>
          <cell r="I41">
            <v>-696699.75</v>
          </cell>
          <cell r="J41">
            <v>101.73270204690846</v>
          </cell>
          <cell r="K41">
            <v>359131.4699999988</v>
          </cell>
        </row>
        <row r="42">
          <cell r="B42">
            <v>33735724</v>
          </cell>
          <cell r="C42">
            <v>3066125</v>
          </cell>
          <cell r="F42">
            <v>34035457.05</v>
          </cell>
          <cell r="G42">
            <v>1715109.299999997</v>
          </cell>
          <cell r="H42">
            <v>55.93735741367352</v>
          </cell>
          <cell r="I42">
            <v>-1351015.700000003</v>
          </cell>
          <cell r="J42">
            <v>100.88847374373825</v>
          </cell>
          <cell r="K42">
            <v>299733.049999997</v>
          </cell>
        </row>
        <row r="43">
          <cell r="B43">
            <v>62615123</v>
          </cell>
          <cell r="C43">
            <v>4851098</v>
          </cell>
          <cell r="F43">
            <v>59703321.72</v>
          </cell>
          <cell r="G43">
            <v>1456793.3799999952</v>
          </cell>
          <cell r="H43">
            <v>30.030178322515756</v>
          </cell>
          <cell r="I43">
            <v>-3394304.620000005</v>
          </cell>
          <cell r="J43">
            <v>95.34968368584056</v>
          </cell>
          <cell r="K43">
            <v>-2911801.280000001</v>
          </cell>
        </row>
        <row r="44">
          <cell r="B44">
            <v>29022674</v>
          </cell>
          <cell r="C44">
            <v>1210500</v>
          </cell>
          <cell r="F44">
            <v>30087843.42</v>
          </cell>
          <cell r="G44">
            <v>866444.7700000033</v>
          </cell>
          <cell r="H44">
            <v>71.57742833539886</v>
          </cell>
          <cell r="I44">
            <v>-344055.2299999967</v>
          </cell>
          <cell r="J44">
            <v>103.6701284657644</v>
          </cell>
          <cell r="K44">
            <v>1065169.4200000018</v>
          </cell>
        </row>
        <row r="45">
          <cell r="B45">
            <v>31481700</v>
          </cell>
          <cell r="C45">
            <v>3048918</v>
          </cell>
          <cell r="F45">
            <v>29563080.6</v>
          </cell>
          <cell r="G45">
            <v>914319.5</v>
          </cell>
          <cell r="H45">
            <v>29.9883270064987</v>
          </cell>
          <cell r="I45">
            <v>-2134598.5</v>
          </cell>
          <cell r="J45">
            <v>93.90560420815903</v>
          </cell>
          <cell r="K45">
            <v>-1918619.3999999985</v>
          </cell>
        </row>
        <row r="46">
          <cell r="B46">
            <v>10873522</v>
          </cell>
          <cell r="C46">
            <v>332575</v>
          </cell>
          <cell r="F46">
            <v>10649694.91</v>
          </cell>
          <cell r="G46">
            <v>288798.8800000008</v>
          </cell>
          <cell r="H46">
            <v>86.83721867248015</v>
          </cell>
          <cell r="I46">
            <v>-43776.11999999918</v>
          </cell>
          <cell r="J46">
            <v>97.94154010080635</v>
          </cell>
          <cell r="K46">
            <v>-223827.08999999985</v>
          </cell>
        </row>
        <row r="47">
          <cell r="B47">
            <v>10506915</v>
          </cell>
          <cell r="C47">
            <v>861372</v>
          </cell>
          <cell r="F47">
            <v>10141988.24</v>
          </cell>
          <cell r="G47">
            <v>480453.7400000002</v>
          </cell>
          <cell r="H47">
            <v>55.777729018356794</v>
          </cell>
          <cell r="I47">
            <v>-380918.2599999998</v>
          </cell>
          <cell r="J47">
            <v>96.52679440159172</v>
          </cell>
          <cell r="K47">
            <v>-364926.7599999998</v>
          </cell>
        </row>
        <row r="48">
          <cell r="B48">
            <v>14722623</v>
          </cell>
          <cell r="C48">
            <v>1949402</v>
          </cell>
          <cell r="F48">
            <v>13632025.55</v>
          </cell>
          <cell r="G48">
            <v>568184.4100000001</v>
          </cell>
          <cell r="H48">
            <v>29.146600342053624</v>
          </cell>
          <cell r="I48">
            <v>-1381217.5899999999</v>
          </cell>
          <cell r="J48">
            <v>92.59236991940907</v>
          </cell>
          <cell r="K48">
            <v>-1090597.4499999993</v>
          </cell>
        </row>
        <row r="49">
          <cell r="B49">
            <v>29596100</v>
          </cell>
          <cell r="C49">
            <v>2907362</v>
          </cell>
          <cell r="F49">
            <v>26593315.11</v>
          </cell>
          <cell r="G49">
            <v>549519.7199999988</v>
          </cell>
          <cell r="H49">
            <v>18.90097345978928</v>
          </cell>
          <cell r="I49">
            <v>-2357842.280000001</v>
          </cell>
          <cell r="J49">
            <v>89.85411966441525</v>
          </cell>
          <cell r="K49">
            <v>-3002784.8900000006</v>
          </cell>
        </row>
        <row r="50">
          <cell r="B50">
            <v>12240820</v>
          </cell>
          <cell r="C50">
            <v>1088300</v>
          </cell>
          <cell r="F50">
            <v>11242503.86</v>
          </cell>
          <cell r="G50">
            <v>241250.22999999858</v>
          </cell>
          <cell r="H50">
            <v>22.167621979233537</v>
          </cell>
          <cell r="I50">
            <v>-847049.7700000014</v>
          </cell>
          <cell r="J50">
            <v>91.84436875960924</v>
          </cell>
          <cell r="K50">
            <v>-998316.1400000006</v>
          </cell>
        </row>
        <row r="51">
          <cell r="B51">
            <v>9832077</v>
          </cell>
          <cell r="C51">
            <v>840550</v>
          </cell>
          <cell r="F51">
            <v>10724819.94</v>
          </cell>
          <cell r="G51">
            <v>623735.4900000002</v>
          </cell>
          <cell r="H51">
            <v>74.20563797513535</v>
          </cell>
          <cell r="I51">
            <v>-216814.50999999978</v>
          </cell>
          <cell r="J51">
            <v>109.07990183559384</v>
          </cell>
          <cell r="K51">
            <v>892742.9399999995</v>
          </cell>
        </row>
        <row r="52">
          <cell r="B52">
            <v>62949222</v>
          </cell>
          <cell r="C52">
            <v>4097802</v>
          </cell>
          <cell r="F52">
            <v>65791739.47</v>
          </cell>
          <cell r="G52">
            <v>1446173.289999999</v>
          </cell>
          <cell r="H52">
            <v>35.2914389226224</v>
          </cell>
          <cell r="I52">
            <v>-2651628.710000001</v>
          </cell>
          <cell r="J52">
            <v>104.51557204313025</v>
          </cell>
          <cell r="K52">
            <v>2842517.469999999</v>
          </cell>
        </row>
        <row r="53">
          <cell r="B53">
            <v>82939186</v>
          </cell>
          <cell r="C53">
            <v>7128480</v>
          </cell>
          <cell r="F53">
            <v>78707591.91</v>
          </cell>
          <cell r="G53">
            <v>2007809.5199999958</v>
          </cell>
          <cell r="H53">
            <v>28.166025856844602</v>
          </cell>
          <cell r="I53">
            <v>-5120670.480000004</v>
          </cell>
          <cell r="J53">
            <v>94.8979556056892</v>
          </cell>
          <cell r="K53">
            <v>-4231594.090000004</v>
          </cell>
        </row>
        <row r="54">
          <cell r="B54">
            <v>39358200</v>
          </cell>
          <cell r="C54">
            <v>3657000</v>
          </cell>
          <cell r="F54">
            <v>34375293.08</v>
          </cell>
          <cell r="G54">
            <v>1140730.8499999978</v>
          </cell>
          <cell r="H54">
            <v>31.193077659283503</v>
          </cell>
          <cell r="I54">
            <v>-2516269.1500000022</v>
          </cell>
          <cell r="J54">
            <v>87.33959652626389</v>
          </cell>
          <cell r="K54">
            <v>-4982906.920000002</v>
          </cell>
        </row>
        <row r="55">
          <cell r="B55">
            <v>66396600</v>
          </cell>
          <cell r="C55">
            <v>4156150</v>
          </cell>
          <cell r="F55">
            <v>73117427.47</v>
          </cell>
          <cell r="G55">
            <v>2531920.599999994</v>
          </cell>
          <cell r="H55">
            <v>60.91985611683876</v>
          </cell>
          <cell r="I55">
            <v>-1624229.400000006</v>
          </cell>
          <cell r="J55">
            <v>110.12224642526876</v>
          </cell>
          <cell r="K55">
            <v>6720827.469999999</v>
          </cell>
        </row>
        <row r="56">
          <cell r="B56">
            <v>83650000</v>
          </cell>
          <cell r="C56">
            <v>6775550</v>
          </cell>
          <cell r="F56">
            <v>78363990.5</v>
          </cell>
          <cell r="G56">
            <v>3226855.5900000036</v>
          </cell>
          <cell r="H56">
            <v>47.62499856100248</v>
          </cell>
          <cell r="I56">
            <v>-3548694.4099999964</v>
          </cell>
          <cell r="J56">
            <v>93.68080155409444</v>
          </cell>
          <cell r="K56">
            <v>-5286009.5</v>
          </cell>
        </row>
        <row r="57">
          <cell r="B57">
            <v>14651811</v>
          </cell>
          <cell r="C57">
            <v>785500</v>
          </cell>
          <cell r="F57">
            <v>15306424.7</v>
          </cell>
          <cell r="G57">
            <v>671409.7199999988</v>
          </cell>
          <cell r="H57">
            <v>85.47545767027356</v>
          </cell>
          <cell r="I57">
            <v>-114090.28000000119</v>
          </cell>
          <cell r="J57">
            <v>104.4678006015775</v>
          </cell>
          <cell r="K57">
            <v>654613.6999999993</v>
          </cell>
        </row>
        <row r="58">
          <cell r="B58">
            <v>64819798</v>
          </cell>
          <cell r="C58">
            <v>4453818</v>
          </cell>
          <cell r="F58">
            <v>64334840.27</v>
          </cell>
          <cell r="G58">
            <v>2084897.8400000036</v>
          </cell>
          <cell r="H58">
            <v>46.811473661474345</v>
          </cell>
          <cell r="I58">
            <v>-2368920.1599999964</v>
          </cell>
          <cell r="J58">
            <v>99.25183702362047</v>
          </cell>
          <cell r="K58">
            <v>-484957.7299999967</v>
          </cell>
        </row>
        <row r="59">
          <cell r="B59">
            <v>19733200</v>
          </cell>
          <cell r="C59">
            <v>1596056</v>
          </cell>
          <cell r="F59">
            <v>23963270.9</v>
          </cell>
          <cell r="G59">
            <v>611514.2699999996</v>
          </cell>
          <cell r="H59">
            <v>38.31408609722964</v>
          </cell>
          <cell r="I59">
            <v>-984541.7300000004</v>
          </cell>
          <cell r="J59">
            <v>121.43631494131716</v>
          </cell>
          <cell r="K59">
            <v>4230070.8999999985</v>
          </cell>
        </row>
        <row r="60">
          <cell r="B60">
            <v>14946530</v>
          </cell>
          <cell r="C60">
            <v>1054028</v>
          </cell>
          <cell r="F60">
            <v>14555559.33</v>
          </cell>
          <cell r="G60">
            <v>463774.25</v>
          </cell>
          <cell r="H60">
            <v>44.00018310709014</v>
          </cell>
          <cell r="I60">
            <v>-590253.75</v>
          </cell>
          <cell r="J60">
            <v>97.38420442738214</v>
          </cell>
          <cell r="K60">
            <v>-390970.6699999999</v>
          </cell>
        </row>
        <row r="61">
          <cell r="B61">
            <v>11625000</v>
          </cell>
          <cell r="C61">
            <v>1063812</v>
          </cell>
          <cell r="F61">
            <v>11853306.78</v>
          </cell>
          <cell r="G61">
            <v>236756.66999999993</v>
          </cell>
          <cell r="H61">
            <v>22.25549909194481</v>
          </cell>
          <cell r="I61">
            <v>-827055.3300000001</v>
          </cell>
          <cell r="J61">
            <v>101.96392929032258</v>
          </cell>
          <cell r="K61">
            <v>228306.77999999933</v>
          </cell>
        </row>
        <row r="62">
          <cell r="B62">
            <v>14076930</v>
          </cell>
          <cell r="C62">
            <v>1700928</v>
          </cell>
          <cell r="F62">
            <v>12916845.37</v>
          </cell>
          <cell r="G62">
            <v>374140.2999999989</v>
          </cell>
          <cell r="H62">
            <v>21.996245578883933</v>
          </cell>
          <cell r="I62">
            <v>-1326787.7000000011</v>
          </cell>
          <cell r="J62">
            <v>91.75896569777643</v>
          </cell>
          <cell r="K62">
            <v>-1160084.6300000008</v>
          </cell>
        </row>
        <row r="63">
          <cell r="B63">
            <v>9243000</v>
          </cell>
          <cell r="C63">
            <v>762800</v>
          </cell>
          <cell r="F63">
            <v>8519718.22</v>
          </cell>
          <cell r="G63">
            <v>225502.830000001</v>
          </cell>
          <cell r="H63">
            <v>29.562510487677113</v>
          </cell>
          <cell r="I63">
            <v>-537297.169999999</v>
          </cell>
          <cell r="J63">
            <v>92.17481575246133</v>
          </cell>
          <cell r="K63">
            <v>-723281.7799999993</v>
          </cell>
        </row>
        <row r="64">
          <cell r="B64">
            <v>14292800</v>
          </cell>
          <cell r="C64">
            <v>928780</v>
          </cell>
          <cell r="F64">
            <v>15397867.98</v>
          </cell>
          <cell r="G64">
            <v>429326.54000000097</v>
          </cell>
          <cell r="H64">
            <v>46.2247830487307</v>
          </cell>
          <cell r="I64">
            <v>-499453.45999999903</v>
          </cell>
          <cell r="J64">
            <v>107.73164096608083</v>
          </cell>
          <cell r="K64">
            <v>1105067.9800000004</v>
          </cell>
        </row>
        <row r="65">
          <cell r="B65">
            <v>11237207</v>
          </cell>
          <cell r="C65">
            <v>667662</v>
          </cell>
          <cell r="F65">
            <v>11362933.59</v>
          </cell>
          <cell r="G65">
            <v>360275.1799999997</v>
          </cell>
          <cell r="H65">
            <v>53.96071365451377</v>
          </cell>
          <cell r="I65">
            <v>-307386.8200000003</v>
          </cell>
          <cell r="J65">
            <v>101.11884198626937</v>
          </cell>
          <cell r="K65">
            <v>125726.58999999985</v>
          </cell>
        </row>
        <row r="66">
          <cell r="B66">
            <v>33226368</v>
          </cell>
          <cell r="C66">
            <v>2473877</v>
          </cell>
          <cell r="F66">
            <v>33623562.94</v>
          </cell>
          <cell r="G66">
            <v>1189737.429999996</v>
          </cell>
          <cell r="H66">
            <v>48.09202033892534</v>
          </cell>
          <cell r="I66">
            <v>-1284139.570000004</v>
          </cell>
          <cell r="J66">
            <v>101.19542087777995</v>
          </cell>
          <cell r="K66">
            <v>397194.9399999976</v>
          </cell>
        </row>
        <row r="67">
          <cell r="B67">
            <v>69257200</v>
          </cell>
          <cell r="C67">
            <v>4360333</v>
          </cell>
          <cell r="F67">
            <v>67387008.57</v>
          </cell>
          <cell r="G67">
            <v>999665.7099999934</v>
          </cell>
          <cell r="H67">
            <v>22.926361587520802</v>
          </cell>
          <cell r="I67">
            <v>-3360667.2900000066</v>
          </cell>
          <cell r="J67">
            <v>97.29964331506325</v>
          </cell>
          <cell r="K67">
            <v>-1870191.4300000072</v>
          </cell>
        </row>
        <row r="68">
          <cell r="B68">
            <v>96487699</v>
          </cell>
          <cell r="C68">
            <v>15213780</v>
          </cell>
          <cell r="F68">
            <v>85477231.38</v>
          </cell>
          <cell r="G68">
            <v>2904736.849999994</v>
          </cell>
          <cell r="H68">
            <v>19.09280172317461</v>
          </cell>
          <cell r="I68">
            <v>-12309043.150000006</v>
          </cell>
          <cell r="J68">
            <v>88.58873438364408</v>
          </cell>
          <cell r="K68">
            <v>-11010467.620000005</v>
          </cell>
        </row>
        <row r="69">
          <cell r="B69">
            <v>14752300</v>
          </cell>
          <cell r="C69">
            <v>776170</v>
          </cell>
          <cell r="F69">
            <v>15889701.13</v>
          </cell>
          <cell r="G69">
            <v>618734.8900000006</v>
          </cell>
          <cell r="H69">
            <v>79.7164139299381</v>
          </cell>
          <cell r="I69">
            <v>-157435.1099999994</v>
          </cell>
          <cell r="J69">
            <v>107.70999186567518</v>
          </cell>
          <cell r="K69">
            <v>1137401.1300000008</v>
          </cell>
        </row>
        <row r="70">
          <cell r="B70">
            <v>8961665</v>
          </cell>
          <cell r="C70">
            <v>658456</v>
          </cell>
          <cell r="F70">
            <v>9587841.16</v>
          </cell>
          <cell r="G70">
            <v>605037.1600000001</v>
          </cell>
          <cell r="H70">
            <v>91.88725746291327</v>
          </cell>
          <cell r="I70">
            <v>-53418.83999999985</v>
          </cell>
          <cell r="J70">
            <v>106.9872747977078</v>
          </cell>
          <cell r="K70">
            <v>626176.1600000001</v>
          </cell>
        </row>
        <row r="71">
          <cell r="B71">
            <v>7619748</v>
          </cell>
          <cell r="C71">
            <v>763441</v>
          </cell>
          <cell r="F71">
            <v>7717914.7</v>
          </cell>
          <cell r="G71">
            <v>280055.20999999996</v>
          </cell>
          <cell r="H71">
            <v>36.68328135376538</v>
          </cell>
          <cell r="I71">
            <v>-483385.79000000004</v>
          </cell>
          <cell r="J71">
            <v>101.28831950872916</v>
          </cell>
          <cell r="K71">
            <v>98166.70000000019</v>
          </cell>
        </row>
        <row r="72">
          <cell r="B72">
            <v>54231926</v>
          </cell>
          <cell r="C72">
            <v>2064358</v>
          </cell>
          <cell r="F72">
            <v>53674930.88</v>
          </cell>
          <cell r="G72">
            <v>1748432.3700000048</v>
          </cell>
          <cell r="H72">
            <v>84.6961801199213</v>
          </cell>
          <cell r="I72">
            <v>-315925.62999999523</v>
          </cell>
          <cell r="J72">
            <v>98.97293870772725</v>
          </cell>
          <cell r="K72">
            <v>-556995.1199999973</v>
          </cell>
        </row>
        <row r="73">
          <cell r="B73">
            <v>23789895</v>
          </cell>
          <cell r="C73">
            <v>1483655</v>
          </cell>
          <cell r="F73">
            <v>23600090.33</v>
          </cell>
          <cell r="G73">
            <v>528708.4799999967</v>
          </cell>
          <cell r="H73">
            <v>35.63554060748602</v>
          </cell>
          <cell r="I73">
            <v>-954946.5200000033</v>
          </cell>
          <cell r="J73">
            <v>99.20216264090278</v>
          </cell>
          <cell r="K73">
            <v>-189804.6700000018</v>
          </cell>
        </row>
        <row r="74">
          <cell r="B74">
            <v>8897951</v>
          </cell>
          <cell r="C74">
            <v>383450</v>
          </cell>
          <cell r="F74">
            <v>9278630.73</v>
          </cell>
          <cell r="G74">
            <v>253775.33000000007</v>
          </cell>
          <cell r="H74">
            <v>66.18211761637764</v>
          </cell>
          <cell r="I74">
            <v>-129674.66999999993</v>
          </cell>
          <cell r="J74">
            <v>104.27828530411102</v>
          </cell>
          <cell r="K74">
            <v>380679.73000000045</v>
          </cell>
        </row>
        <row r="75">
          <cell r="B75">
            <v>9216152</v>
          </cell>
          <cell r="C75">
            <v>445623</v>
          </cell>
          <cell r="F75">
            <v>10012222.05</v>
          </cell>
          <cell r="G75">
            <v>188328.88000000082</v>
          </cell>
          <cell r="H75">
            <v>42.26192992731543</v>
          </cell>
          <cell r="I75">
            <v>-257294.11999999918</v>
          </cell>
          <cell r="J75">
            <v>108.63777040569644</v>
          </cell>
          <cell r="K75">
            <v>796070.0500000007</v>
          </cell>
        </row>
        <row r="76">
          <cell r="B76">
            <v>7841526</v>
          </cell>
          <cell r="C76">
            <v>529825</v>
          </cell>
          <cell r="F76">
            <v>9922415.19</v>
          </cell>
          <cell r="G76">
            <v>739673.8599999994</v>
          </cell>
          <cell r="H76">
            <v>139.60720237814363</v>
          </cell>
          <cell r="I76">
            <v>209848.8599999994</v>
          </cell>
          <cell r="J76">
            <v>126.53678875769843</v>
          </cell>
          <cell r="K76">
            <v>2080889.1899999995</v>
          </cell>
        </row>
        <row r="77">
          <cell r="B77">
            <v>15559117</v>
          </cell>
          <cell r="C77">
            <v>1386830</v>
          </cell>
          <cell r="F77">
            <v>14822853.96</v>
          </cell>
          <cell r="G77">
            <v>974137.4600000009</v>
          </cell>
          <cell r="H77">
            <v>70.24202389622383</v>
          </cell>
          <cell r="I77">
            <v>-412692.5399999991</v>
          </cell>
          <cell r="J77">
            <v>95.26796385681784</v>
          </cell>
          <cell r="K77">
            <v>-736263.0399999991</v>
          </cell>
        </row>
        <row r="78">
          <cell r="B78">
            <v>11588535</v>
          </cell>
          <cell r="C78">
            <v>657709</v>
          </cell>
          <cell r="F78">
            <v>12124526.88</v>
          </cell>
          <cell r="G78">
            <v>161530.29000000097</v>
          </cell>
          <cell r="H78">
            <v>24.559537728691712</v>
          </cell>
          <cell r="I78">
            <v>-496178.70999999903</v>
          </cell>
          <cell r="J78">
            <v>104.62519101853687</v>
          </cell>
          <cell r="K78">
            <v>535991.8800000008</v>
          </cell>
        </row>
        <row r="79">
          <cell r="B79">
            <v>12455541052</v>
          </cell>
          <cell r="C79">
            <v>978023834</v>
          </cell>
          <cell r="F79">
            <v>11841079838.989992</v>
          </cell>
          <cell r="G79">
            <v>409650149.69000024</v>
          </cell>
          <cell r="H79">
            <v>41.88549761763783</v>
          </cell>
          <cell r="I79">
            <v>-568373684.3099998</v>
          </cell>
          <cell r="J79">
            <v>95.06676417792912</v>
          </cell>
          <cell r="K79">
            <v>-614461213.0099993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Дод_1"/>
      <sheetName val="Всього"/>
      <sheetName val="Приб"/>
      <sheetName val="ПДВ"/>
      <sheetName val="ПДВвідш"/>
      <sheetName val="Акциз ін"/>
      <sheetName val="Акциз нп"/>
      <sheetName val="Ліс"/>
      <sheetName val="Вода"/>
      <sheetName val="ГРРвсього"/>
      <sheetName val="ГРР заг"/>
      <sheetName val="ГРР сп"/>
      <sheetName val="Надра"/>
      <sheetName val="140609"/>
      <sheetName val="Ліцен"/>
      <sheetName val="Част"/>
      <sheetName val="Нафта"/>
      <sheetName val="Газ"/>
      <sheetName val="Конд"/>
      <sheetName val="Майно"/>
      <sheetName val="Реклама"/>
      <sheetName val="Забр"/>
      <sheetName val="Вино"/>
      <sheetName val="Цілов"/>
      <sheetName val="Інші за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Диаграмма1"/>
      <sheetName val="Рейтин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  <sheetName val="Диаграмма1"/>
      <sheetName val="Рейтинг"/>
      <sheetName val="D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ФУ 01"/>
      <sheetName val="МФУ 02"/>
      <sheetName val="ПНБ 01"/>
      <sheetName val="ПНБ 02"/>
      <sheetName val="Исход1"/>
      <sheetName val="Исход2"/>
      <sheetName val="таблица"/>
      <sheetName val="табл рік"/>
      <sheetName val="паспорт"/>
      <sheetName val="паспорт рік"/>
      <sheetName val="Исход_под"/>
      <sheetName val="под_місяць"/>
      <sheetName val="податки_ рік"/>
      <sheetName val="паспорт (2)"/>
      <sheetName val="паспорт рік (6 мес)"/>
      <sheetName val="Диаграмма1"/>
      <sheetName val="Рейтинг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оргПЗ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19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27">
        <row r="16">
          <cell r="F16">
            <v>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</sheetNames>
    <sheetDataSet>
      <sheetData sheetId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  <sheetName val="Пер"/>
    </sheetNames>
    <sheetDataSet>
      <sheetData sheetId="2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>Житомирська </v>
          </cell>
        </row>
        <row r="16">
          <cell r="A16" t="str">
            <v>Закарпатська </v>
          </cell>
        </row>
        <row r="17">
          <cell r="A17" t="str">
            <v>Запорізька </v>
          </cell>
        </row>
        <row r="18">
          <cell r="A18" t="str">
            <v>Івано-Франківська</v>
          </cell>
        </row>
        <row r="19">
          <cell r="A19" t="str">
            <v>Київська </v>
          </cell>
        </row>
        <row r="20">
          <cell r="A20" t="str">
            <v>Кіровоградська</v>
          </cell>
        </row>
        <row r="21">
          <cell r="A21" t="str">
            <v>Луганська </v>
          </cell>
        </row>
        <row r="22">
          <cell r="A22" t="str">
            <v>Львівська </v>
          </cell>
        </row>
        <row r="23">
          <cell r="A23" t="str">
            <v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>Сумська </v>
          </cell>
        </row>
        <row r="28">
          <cell r="A28" t="str">
            <v>Тернопільська </v>
          </cell>
        </row>
        <row r="29">
          <cell r="A29" t="str">
            <v>Харківська</v>
          </cell>
        </row>
        <row r="30">
          <cell r="A30" t="str">
            <v>Херсонська </v>
          </cell>
        </row>
        <row r="31">
          <cell r="A31" t="str">
            <v>Хмельницька </v>
          </cell>
        </row>
        <row r="32">
          <cell r="A32" t="str">
            <v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  <sheetName val="Macro1"/>
    </sheetNames>
    <sheetDataSet>
      <sheetData sheetId="5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86691.02229000023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</v>
          </cell>
          <cell r="I15">
            <v>278777.9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</v>
          </cell>
          <cell r="I17">
            <v>800151.6000000001</v>
          </cell>
        </row>
        <row r="18">
          <cell r="E18">
            <v>20140.29613000003</v>
          </cell>
          <cell r="I18">
            <v>298861.7</v>
          </cell>
        </row>
        <row r="19">
          <cell r="E19">
            <v>54604.83993999986</v>
          </cell>
          <cell r="I19">
            <v>636018.7999999999</v>
          </cell>
        </row>
        <row r="20">
          <cell r="E20">
            <v>7118.959180000005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918894.2000000001</v>
          </cell>
        </row>
        <row r="23">
          <cell r="E23">
            <v>17334.94463000004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</v>
          </cell>
          <cell r="I25">
            <v>1657050.6999999997</v>
          </cell>
        </row>
        <row r="26">
          <cell r="E26">
            <v>17095.40412000008</v>
          </cell>
          <cell r="I26">
            <v>288969.5</v>
          </cell>
        </row>
        <row r="27">
          <cell r="E27">
            <v>-31486.740209999727</v>
          </cell>
          <cell r="I27">
            <v>725720.1000000001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33790.0210500001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661116.7</v>
          </cell>
        </row>
        <row r="35">
          <cell r="E35">
            <v>3247.255769999698</v>
          </cell>
          <cell r="I35">
            <v>7479288.1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ДВ_ЗФ"/>
      <sheetName val="АкцизЗФ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поміс обл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</sheetNames>
    <sheetDataSet>
      <sheetData sheetId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.03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</sheetNames>
    <sheetDataSet>
      <sheetData sheetId="0">
        <row r="34">
          <cell r="N34" t="str">
            <v>15.01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ФУ_місяць (2)"/>
      <sheetName val="МФУ_кумул (2)"/>
      <sheetName val="податкиЗФ"/>
      <sheetName val="Виконання_кумулЗФ"/>
      <sheetName val="податки_кумЗФ"/>
      <sheetName val="Загальний фонд"/>
      <sheetName val="Загальний фонд (2)"/>
      <sheetName val="ЗФ_місяць"/>
      <sheetName val="ПДВ_ЗФ"/>
      <sheetName val="ПДВ_кумЗФ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8.3_"/>
      <sheetName val="Лист1"/>
      <sheetName val="Лист2"/>
      <sheetName val="Лист3"/>
      <sheetName val="#ССЫЛКА"/>
      <sheetName val="#REF!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чету"/>
      <sheetName val="MO"/>
      <sheetName val="MO (2)"/>
      <sheetName val="MO (3)"/>
      <sheetName val="лицензии всього держ."/>
      <sheetName val="лицензии ТЮТЮН держ"/>
      <sheetName val="лизензии всього_звед"/>
      <sheetName val="лицензии_ТЮТЮН_звед"/>
      <sheetName val="вода"/>
      <sheetName val="Держмито_держ"/>
      <sheetName val="Держмито_звед"/>
      <sheetName val="Земля"/>
      <sheetName val="Лист3"/>
      <sheetName val="Прибутковий"/>
      <sheetName val="Акцизний збір"/>
      <sheetName val="ПРИБУТОК_звед."/>
      <sheetName val="ПРИБУТОК_держ."/>
      <sheetName val="ПДВ _юрид"/>
      <sheetName val="ПДВ_физ"/>
      <sheetName val="ПДВ"/>
      <sheetName val="Кориг_Зведений"/>
      <sheetName val="кориг. Держ. наростаючим"/>
      <sheetName val="кориг. Держ. ЛИПЕНЬ"/>
      <sheetName val="Від управлінь_Зведений"/>
      <sheetName val="Від  управлінь_Державний"/>
      <sheetName val="Відх. звед. скор. від 181"/>
      <sheetName val="Відх. держ.  скориг. від 181"/>
      <sheetName val="Відх. 3 від 4"/>
      <sheetName val="Відх. дод.3 від 181"/>
      <sheetName val="Відх.дод.4 від 181"/>
      <sheetName val="Z1_D2"/>
      <sheetName val="Z1_(340)"/>
      <sheetName val="D2_(340)"/>
      <sheetName val="Z3_(23)"/>
      <sheetName val="D4_(23)"/>
      <sheetName val="Z3_(23)_bezNadolug"/>
      <sheetName val="D4_(23)_bezNadolug"/>
      <sheetName val="D5_(23)"/>
      <sheetName val="Лист1"/>
      <sheetName val="Лист2"/>
      <sheetName val="#ССЫЛКА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3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71" sqref="B71"/>
    </sheetView>
  </sheetViews>
  <sheetFormatPr defaultColWidth="11.421875" defaultRowHeight="12.75"/>
  <cols>
    <col min="1" max="1" width="31.140625" style="1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1" customWidth="1"/>
  </cols>
  <sheetData>
    <row r="2" spans="1:9" s="2" customFormat="1" ht="18.75">
      <c r="A2" s="58" t="str">
        <f>'[1]вспомогат'!A2</f>
        <v>Щоденний моніторинг виконання за помісячним розписом доходів станом на 13.12.2019</v>
      </c>
      <c r="B2" s="58"/>
      <c r="C2" s="58"/>
      <c r="D2" s="58"/>
      <c r="E2" s="58"/>
      <c r="F2" s="58"/>
      <c r="G2" s="58"/>
      <c r="H2" s="58"/>
      <c r="I2" s="58"/>
    </row>
    <row r="3" spans="1:9" s="2" customFormat="1" ht="12.75">
      <c r="A3" s="1"/>
      <c r="I3" s="57" t="s">
        <v>83</v>
      </c>
    </row>
    <row r="5" spans="1:9" s="2" customFormat="1" ht="12.75">
      <c r="A5" s="56" t="s">
        <v>82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12.75" customHeight="1">
      <c r="A6" s="44"/>
      <c r="B6" s="54" t="s">
        <v>81</v>
      </c>
      <c r="C6" s="53" t="s">
        <v>80</v>
      </c>
      <c r="D6" s="52" t="str">
        <f>'[1]вспомогат'!F6</f>
        <v>Фактично надійшло на 13.12.2019</v>
      </c>
      <c r="E6" s="51"/>
      <c r="F6" s="50" t="s">
        <v>79</v>
      </c>
      <c r="G6" s="49"/>
      <c r="H6" s="49"/>
      <c r="I6" s="49"/>
    </row>
    <row r="7" spans="1:9" s="2" customFormat="1" ht="12.75">
      <c r="A7" s="44"/>
      <c r="B7" s="42" t="s">
        <v>78</v>
      </c>
      <c r="C7" s="43" t="s">
        <v>76</v>
      </c>
      <c r="D7" s="48"/>
      <c r="E7" s="47"/>
      <c r="F7" s="46" t="s">
        <v>77</v>
      </c>
      <c r="G7" s="45"/>
      <c r="H7" s="45"/>
      <c r="I7" s="45"/>
    </row>
    <row r="8" spans="1:9" s="2" customFormat="1" ht="12.75">
      <c r="A8" s="44"/>
      <c r="B8" s="42" t="s">
        <v>76</v>
      </c>
      <c r="C8" s="43" t="str">
        <f>'[1]вспомогат'!C8</f>
        <v>грудень</v>
      </c>
      <c r="D8" s="42" t="s">
        <v>75</v>
      </c>
      <c r="E8" s="41" t="str">
        <f>'[1]вспомогат'!G8</f>
        <v>за грудень</v>
      </c>
      <c r="F8" s="40" t="str">
        <f>'[1]вспомогат'!H8</f>
        <v>за грудень</v>
      </c>
      <c r="G8" s="39"/>
      <c r="H8" s="40" t="str">
        <f>'[1]вспомогат'!J8</f>
        <v>за рік</v>
      </c>
      <c r="I8" s="39"/>
    </row>
    <row r="9" spans="1:9" s="2" customFormat="1" ht="12.75">
      <c r="A9" s="38"/>
      <c r="B9" s="35" t="str">
        <f>'[1]вспомогат'!B9</f>
        <v> рік </v>
      </c>
      <c r="C9" s="36"/>
      <c r="D9" s="37"/>
      <c r="E9" s="36"/>
      <c r="F9" s="35" t="s">
        <v>74</v>
      </c>
      <c r="G9" s="34" t="s">
        <v>73</v>
      </c>
      <c r="H9" s="33" t="s">
        <v>74</v>
      </c>
      <c r="I9" s="32" t="s">
        <v>73</v>
      </c>
    </row>
    <row r="10" spans="1:9" s="2" customFormat="1" ht="12.75">
      <c r="A10" s="22" t="s">
        <v>72</v>
      </c>
      <c r="B10" s="19">
        <f>'[1]вспомогат'!B10</f>
        <v>2359833700</v>
      </c>
      <c r="C10" s="19">
        <f>'[1]вспомогат'!C10</f>
        <v>160574700</v>
      </c>
      <c r="D10" s="19">
        <f>'[1]вспомогат'!F10</f>
        <v>2066026420</v>
      </c>
      <c r="E10" s="19">
        <f>'[1]вспомогат'!G10</f>
        <v>74316617.31999993</v>
      </c>
      <c r="F10" s="31">
        <f>'[1]вспомогат'!H10</f>
        <v>46.281647930838375</v>
      </c>
      <c r="G10" s="16">
        <f>'[1]вспомогат'!I10</f>
        <v>-86258082.68000007</v>
      </c>
      <c r="H10" s="15">
        <f>'[1]вспомогат'!J10</f>
        <v>87.54966165624299</v>
      </c>
      <c r="I10" s="14">
        <f>'[1]вспомогат'!K10</f>
        <v>-293807280</v>
      </c>
    </row>
    <row r="11" spans="1:9" s="2" customFormat="1" ht="12.75">
      <c r="A11" s="22"/>
      <c r="B11" s="19"/>
      <c r="C11" s="18"/>
      <c r="D11" s="19"/>
      <c r="E11" s="18"/>
      <c r="F11" s="17"/>
      <c r="G11" s="16"/>
      <c r="H11" s="15"/>
      <c r="I11" s="14"/>
    </row>
    <row r="12" spans="1:9" s="2" customFormat="1" ht="12.75">
      <c r="A12" s="22" t="s">
        <v>71</v>
      </c>
      <c r="B12" s="19">
        <f>'[1]вспомогат'!B11</f>
        <v>5714000000</v>
      </c>
      <c r="C12" s="18">
        <f>'[1]вспомогат'!C11</f>
        <v>496500000</v>
      </c>
      <c r="D12" s="19">
        <f>'[1]вспомогат'!F11</f>
        <v>5421854490.52</v>
      </c>
      <c r="E12" s="18">
        <f>'[1]вспомогат'!G11</f>
        <v>188027905.34000015</v>
      </c>
      <c r="F12" s="17">
        <f>'[1]вспомогат'!H11</f>
        <v>37.87067579859016</v>
      </c>
      <c r="G12" s="16">
        <f>'[1]вспомогат'!I11</f>
        <v>-308472094.65999985</v>
      </c>
      <c r="H12" s="15">
        <f>'[1]вспомогат'!J11</f>
        <v>94.88719794399721</v>
      </c>
      <c r="I12" s="14">
        <f>'[1]вспомогат'!K11</f>
        <v>-292145509.47999954</v>
      </c>
    </row>
    <row r="13" spans="1:9" s="2" customFormat="1" ht="12.75">
      <c r="A13" s="22" t="s">
        <v>70</v>
      </c>
      <c r="B13" s="19">
        <f>'[1]вспомогат'!B12</f>
        <v>480270910</v>
      </c>
      <c r="C13" s="18">
        <f>'[1]вспомогат'!C12</f>
        <v>36698439</v>
      </c>
      <c r="D13" s="19">
        <f>'[1]вспомогат'!F12</f>
        <v>460441830.49</v>
      </c>
      <c r="E13" s="18">
        <f>'[1]вспомогат'!G12</f>
        <v>13600048.430000007</v>
      </c>
      <c r="F13" s="17">
        <f>'[1]вспомогат'!H12</f>
        <v>37.05892893700467</v>
      </c>
      <c r="G13" s="16">
        <f>'[1]вспомогат'!I12</f>
        <v>-23098390.569999993</v>
      </c>
      <c r="H13" s="15">
        <f>'[1]вспомогат'!J12</f>
        <v>95.87127200562699</v>
      </c>
      <c r="I13" s="14">
        <f>'[1]вспомогат'!K12</f>
        <v>-19829079.50999999</v>
      </c>
    </row>
    <row r="14" spans="1:9" s="2" customFormat="1" ht="12.75">
      <c r="A14" s="22" t="s">
        <v>69</v>
      </c>
      <c r="B14" s="19">
        <f>'[1]вспомогат'!B13</f>
        <v>642996340</v>
      </c>
      <c r="C14" s="18">
        <f>'[1]вспомогат'!C13</f>
        <v>43199127</v>
      </c>
      <c r="D14" s="19">
        <f>'[1]вспомогат'!F13</f>
        <v>658092189.71</v>
      </c>
      <c r="E14" s="18">
        <f>'[1]вспомогат'!G13</f>
        <v>28419341.320000052</v>
      </c>
      <c r="F14" s="17">
        <f>'[1]вспомогат'!H13</f>
        <v>65.78684175724212</v>
      </c>
      <c r="G14" s="16">
        <f>'[1]вспомогат'!I13</f>
        <v>-14779785.679999948</v>
      </c>
      <c r="H14" s="15">
        <f>'[1]вспомогат'!J13</f>
        <v>102.34773493578517</v>
      </c>
      <c r="I14" s="14">
        <f>'[1]вспомогат'!K13</f>
        <v>15095849.710000038</v>
      </c>
    </row>
    <row r="15" spans="1:9" s="2" customFormat="1" ht="12.75">
      <c r="A15" s="22" t="s">
        <v>68</v>
      </c>
      <c r="B15" s="19">
        <f>'[1]вспомогат'!B14</f>
        <v>620787000</v>
      </c>
      <c r="C15" s="18">
        <f>'[1]вспомогат'!C14</f>
        <v>41030000</v>
      </c>
      <c r="D15" s="19">
        <f>'[1]вспомогат'!F14</f>
        <v>603097966.63</v>
      </c>
      <c r="E15" s="18">
        <f>'[1]вспомогат'!G14</f>
        <v>19395150.52999997</v>
      </c>
      <c r="F15" s="17">
        <f>'[1]вспомогат'!H14</f>
        <v>47.27065690957829</v>
      </c>
      <c r="G15" s="16">
        <f>'[1]вспомогат'!I14</f>
        <v>-21634849.47000003</v>
      </c>
      <c r="H15" s="15">
        <f>'[1]вспомогат'!J14</f>
        <v>97.15054706847921</v>
      </c>
      <c r="I15" s="14">
        <f>'[1]вспомогат'!K14</f>
        <v>-17689033.370000005</v>
      </c>
    </row>
    <row r="16" spans="1:9" s="2" customFormat="1" ht="12.75">
      <c r="A16" s="22" t="s">
        <v>67</v>
      </c>
      <c r="B16" s="19">
        <f>'[1]вспомогат'!B15</f>
        <v>94482700</v>
      </c>
      <c r="C16" s="18">
        <f>'[1]вспомогат'!C15</f>
        <v>6549350</v>
      </c>
      <c r="D16" s="19">
        <f>'[1]вспомогат'!F15</f>
        <v>94528925.71</v>
      </c>
      <c r="E16" s="18">
        <f>'[1]вспомогат'!G15</f>
        <v>2540301.169999987</v>
      </c>
      <c r="F16" s="17">
        <f>'[1]вспомогат'!H15</f>
        <v>38.78707306831956</v>
      </c>
      <c r="G16" s="16">
        <f>'[1]вспомогат'!I15</f>
        <v>-4009048.830000013</v>
      </c>
      <c r="H16" s="15">
        <f>'[1]вспомогат'!J15</f>
        <v>100.0489250518878</v>
      </c>
      <c r="I16" s="14">
        <f>'[1]вспомогат'!K15</f>
        <v>46225.70999999344</v>
      </c>
    </row>
    <row r="17" spans="1:9" s="2" customFormat="1" ht="18" customHeight="1">
      <c r="A17" s="30" t="s">
        <v>66</v>
      </c>
      <c r="B17" s="10">
        <f>SUM(B12:B16)</f>
        <v>7552536950</v>
      </c>
      <c r="C17" s="10">
        <f>SUM(C12:C16)</f>
        <v>623976916</v>
      </c>
      <c r="D17" s="10">
        <f>SUM(D12:D16)</f>
        <v>7238015403.06</v>
      </c>
      <c r="E17" s="10">
        <f>SUM(E12:E16)</f>
        <v>251982746.79000017</v>
      </c>
      <c r="F17" s="12">
        <f>E17/C17*100</f>
        <v>40.38334437198958</v>
      </c>
      <c r="G17" s="10">
        <f>SUM(G12:G16)</f>
        <v>-371994169.2099998</v>
      </c>
      <c r="H17" s="11">
        <f>D17/B17*100</f>
        <v>95.835551033749</v>
      </c>
      <c r="I17" s="10">
        <f>SUM(I12:I16)</f>
        <v>-314521546.9399995</v>
      </c>
    </row>
    <row r="18" spans="1:9" s="2" customFormat="1" ht="20.25" customHeight="1">
      <c r="A18" s="22" t="s">
        <v>65</v>
      </c>
      <c r="B18" s="29">
        <f>'[1]вспомогат'!B16</f>
        <v>39080158</v>
      </c>
      <c r="C18" s="28">
        <f>'[1]вспомогат'!C16</f>
        <v>3151791</v>
      </c>
      <c r="D18" s="29">
        <f>'[1]вспомогат'!F16</f>
        <v>38588517.59</v>
      </c>
      <c r="E18" s="28">
        <f>'[1]вспомогат'!G16</f>
        <v>919490.3200000003</v>
      </c>
      <c r="F18" s="27">
        <f>'[1]вспомогат'!H16</f>
        <v>29.173581623908447</v>
      </c>
      <c r="G18" s="26">
        <f>'[1]вспомогат'!I16</f>
        <v>-2232300.6799999997</v>
      </c>
      <c r="H18" s="25">
        <f>'[1]вспомогат'!J16</f>
        <v>98.74196923666481</v>
      </c>
      <c r="I18" s="24">
        <f>'[1]вспомогат'!K16</f>
        <v>-491640.4099999964</v>
      </c>
    </row>
    <row r="19" spans="1:9" s="2" customFormat="1" ht="12.75">
      <c r="A19" s="22" t="s">
        <v>64</v>
      </c>
      <c r="B19" s="19">
        <f>'[1]вспомогат'!B17</f>
        <v>330262500</v>
      </c>
      <c r="C19" s="18">
        <f>'[1]вспомогат'!C17</f>
        <v>22210270</v>
      </c>
      <c r="D19" s="19">
        <f>'[1]вспомогат'!F17</f>
        <v>336846131.56</v>
      </c>
      <c r="E19" s="18">
        <f>'[1]вспомогат'!G17</f>
        <v>11763951.180000007</v>
      </c>
      <c r="F19" s="17">
        <f>'[1]вспомогат'!H17</f>
        <v>52.966268217360735</v>
      </c>
      <c r="G19" s="16">
        <f>'[1]вспомогат'!I17</f>
        <v>-10446318.819999993</v>
      </c>
      <c r="H19" s="15">
        <f>'[1]вспомогат'!J17</f>
        <v>101.99345416449037</v>
      </c>
      <c r="I19" s="14">
        <f>'[1]вспомогат'!K17</f>
        <v>6583631.560000002</v>
      </c>
    </row>
    <row r="20" spans="1:9" s="2" customFormat="1" ht="12.75">
      <c r="A20" s="22" t="s">
        <v>63</v>
      </c>
      <c r="B20" s="19">
        <f>'[1]вспомогат'!B18</f>
        <v>120000</v>
      </c>
      <c r="C20" s="18">
        <f>'[1]вспомогат'!C18</f>
        <v>12300</v>
      </c>
      <c r="D20" s="19">
        <f>'[1]вспомогат'!F18</f>
        <v>99824.82</v>
      </c>
      <c r="E20" s="18">
        <f>'[1]вспомогат'!G18</f>
        <v>769.7300000000105</v>
      </c>
      <c r="F20" s="17">
        <f>'[1]вспомогат'!H18</f>
        <v>6.257967479674882</v>
      </c>
      <c r="G20" s="16">
        <f>'[1]вспомогат'!I18</f>
        <v>-11530.26999999999</v>
      </c>
      <c r="H20" s="15">
        <f>'[1]вспомогат'!J18</f>
        <v>83.18735000000001</v>
      </c>
      <c r="I20" s="14">
        <f>'[1]вспомогат'!K18</f>
        <v>-20175.179999999993</v>
      </c>
    </row>
    <row r="21" spans="1:9" s="2" customFormat="1" ht="12.75">
      <c r="A21" s="22" t="s">
        <v>62</v>
      </c>
      <c r="B21" s="19">
        <f>'[1]вспомогат'!B19</f>
        <v>5855500</v>
      </c>
      <c r="C21" s="18">
        <f>'[1]вспомогат'!C19</f>
        <v>195639</v>
      </c>
      <c r="D21" s="19">
        <f>'[1]вспомогат'!F19</f>
        <v>6354771.28</v>
      </c>
      <c r="E21" s="18">
        <f>'[1]вспомогат'!G19</f>
        <v>172953.1299999999</v>
      </c>
      <c r="F21" s="17">
        <f>'[1]вспомогат'!H19</f>
        <v>88.40421899519006</v>
      </c>
      <c r="G21" s="16">
        <f>'[1]вспомогат'!I19</f>
        <v>-22685.87000000011</v>
      </c>
      <c r="H21" s="15">
        <f>'[1]вспомогат'!J19</f>
        <v>108.52653539407396</v>
      </c>
      <c r="I21" s="14">
        <f>'[1]вспомогат'!K19</f>
        <v>499271.28000000026</v>
      </c>
    </row>
    <row r="22" spans="1:9" s="2" customFormat="1" ht="12.75">
      <c r="A22" s="22" t="s">
        <v>61</v>
      </c>
      <c r="B22" s="19">
        <f>'[1]вспомогат'!B20</f>
        <v>135752172</v>
      </c>
      <c r="C22" s="18">
        <f>'[1]вспомогат'!C20</f>
        <v>10120896</v>
      </c>
      <c r="D22" s="19">
        <f>'[1]вспомогат'!F20</f>
        <v>131657113.62</v>
      </c>
      <c r="E22" s="18">
        <f>'[1]вспомогат'!G20</f>
        <v>4219075.680000007</v>
      </c>
      <c r="F22" s="17">
        <f>'[1]вспомогат'!H20</f>
        <v>41.68678030087462</v>
      </c>
      <c r="G22" s="16">
        <f>'[1]вспомогат'!I20</f>
        <v>-5901820.319999993</v>
      </c>
      <c r="H22" s="15">
        <f>'[1]вспомогат'!J20</f>
        <v>96.983430673949</v>
      </c>
      <c r="I22" s="14">
        <f>'[1]вспомогат'!K20</f>
        <v>-4095058.379999995</v>
      </c>
    </row>
    <row r="23" spans="1:9" s="2" customFormat="1" ht="12.75">
      <c r="A23" s="22" t="s">
        <v>60</v>
      </c>
      <c r="B23" s="19">
        <f>'[1]вспомогат'!B21</f>
        <v>35341370</v>
      </c>
      <c r="C23" s="18">
        <f>'[1]вспомогат'!C21</f>
        <v>2840595</v>
      </c>
      <c r="D23" s="19">
        <f>'[1]вспомогат'!F21</f>
        <v>38279076.74</v>
      </c>
      <c r="E23" s="18">
        <f>'[1]вспомогат'!G21</f>
        <v>1597169.6099999994</v>
      </c>
      <c r="F23" s="17">
        <f>'[1]вспомогат'!H21</f>
        <v>56.2265866834237</v>
      </c>
      <c r="G23" s="16">
        <f>'[1]вспомогат'!I21</f>
        <v>-1243425.3900000006</v>
      </c>
      <c r="H23" s="15">
        <f>'[1]вспомогат'!J21</f>
        <v>108.31237368557021</v>
      </c>
      <c r="I23" s="14">
        <f>'[1]вспомогат'!K21</f>
        <v>2937706.740000002</v>
      </c>
    </row>
    <row r="24" spans="1:9" s="2" customFormat="1" ht="12.75">
      <c r="A24" s="22" t="s">
        <v>59</v>
      </c>
      <c r="B24" s="19">
        <f>'[1]вспомогат'!B22</f>
        <v>64806223</v>
      </c>
      <c r="C24" s="18">
        <f>'[1]вспомогат'!C22</f>
        <v>5913225</v>
      </c>
      <c r="D24" s="19">
        <f>'[1]вспомогат'!F22</f>
        <v>65301521.23</v>
      </c>
      <c r="E24" s="18">
        <f>'[1]вспомогат'!G22</f>
        <v>1810089.8799999952</v>
      </c>
      <c r="F24" s="17">
        <f>'[1]вспомогат'!H22</f>
        <v>30.61087443822948</v>
      </c>
      <c r="G24" s="16">
        <f>'[1]вспомогат'!I22</f>
        <v>-4103135.120000005</v>
      </c>
      <c r="H24" s="15">
        <f>'[1]вспомогат'!J22</f>
        <v>100.76427572395323</v>
      </c>
      <c r="I24" s="14">
        <f>'[1]вспомогат'!K22</f>
        <v>495298.2299999967</v>
      </c>
    </row>
    <row r="25" spans="1:9" s="2" customFormat="1" ht="12.75">
      <c r="A25" s="22" t="s">
        <v>58</v>
      </c>
      <c r="B25" s="19">
        <f>'[1]вспомогат'!B23</f>
        <v>4526967</v>
      </c>
      <c r="C25" s="18">
        <f>'[1]вспомогат'!C23</f>
        <v>392037</v>
      </c>
      <c r="D25" s="19">
        <f>'[1]вспомогат'!F23</f>
        <v>4312858.87</v>
      </c>
      <c r="E25" s="18">
        <f>'[1]вспомогат'!G23</f>
        <v>255523.68000000017</v>
      </c>
      <c r="F25" s="17">
        <f>'[1]вспомогат'!H23</f>
        <v>65.17846019635905</v>
      </c>
      <c r="G25" s="16">
        <f>'[1]вспомогат'!I23</f>
        <v>-136513.31999999983</v>
      </c>
      <c r="H25" s="15">
        <f>'[1]вспомогат'!J23</f>
        <v>95.2703845643231</v>
      </c>
      <c r="I25" s="14">
        <f>'[1]вспомогат'!K23</f>
        <v>-214108.1299999999</v>
      </c>
    </row>
    <row r="26" spans="1:9" s="2" customFormat="1" ht="12.75">
      <c r="A26" s="23" t="s">
        <v>57</v>
      </c>
      <c r="B26" s="19">
        <f>'[1]вспомогат'!B24</f>
        <v>40162348</v>
      </c>
      <c r="C26" s="18">
        <f>'[1]вспомогат'!C24</f>
        <v>3822369</v>
      </c>
      <c r="D26" s="19">
        <f>'[1]вспомогат'!F24</f>
        <v>41724698.62</v>
      </c>
      <c r="E26" s="18">
        <f>'[1]вспомогат'!G24</f>
        <v>1178201.4899999946</v>
      </c>
      <c r="F26" s="17">
        <f>'[1]вспомогат'!H24</f>
        <v>30.82385531067238</v>
      </c>
      <c r="G26" s="16">
        <f>'[1]вспомогат'!I24</f>
        <v>-2644167.5100000054</v>
      </c>
      <c r="H26" s="15">
        <f>'[1]вспомогат'!J24</f>
        <v>103.8900878504414</v>
      </c>
      <c r="I26" s="14">
        <f>'[1]вспомогат'!K24</f>
        <v>1562350.6199999973</v>
      </c>
    </row>
    <row r="27" spans="1:9" s="2" customFormat="1" ht="12.75">
      <c r="A27" s="22" t="s">
        <v>56</v>
      </c>
      <c r="B27" s="19">
        <f>'[1]вспомогат'!B25</f>
        <v>126622543</v>
      </c>
      <c r="C27" s="18">
        <f>'[1]вспомогат'!C25</f>
        <v>9101654</v>
      </c>
      <c r="D27" s="19">
        <f>'[1]вспомогат'!F25</f>
        <v>124947415.2</v>
      </c>
      <c r="E27" s="18">
        <f>'[1]вспомогат'!G25</f>
        <v>4231963.730000004</v>
      </c>
      <c r="F27" s="17">
        <f>'[1]вспомогат'!H25</f>
        <v>46.49664478566208</v>
      </c>
      <c r="G27" s="16">
        <f>'[1]вспомогат'!I25</f>
        <v>-4869690.269999996</v>
      </c>
      <c r="H27" s="15">
        <f>'[1]вспомогат'!J25</f>
        <v>98.67706984845502</v>
      </c>
      <c r="I27" s="14">
        <f>'[1]вспомогат'!K25</f>
        <v>-1675127.799999997</v>
      </c>
    </row>
    <row r="28" spans="1:9" s="2" customFormat="1" ht="12.75">
      <c r="A28" s="22" t="s">
        <v>55</v>
      </c>
      <c r="B28" s="19">
        <f>'[1]вспомогат'!B26</f>
        <v>7480505</v>
      </c>
      <c r="C28" s="18">
        <f>'[1]вспомогат'!C26</f>
        <v>951974</v>
      </c>
      <c r="D28" s="19">
        <f>'[1]вспомогат'!F26</f>
        <v>7407444.91</v>
      </c>
      <c r="E28" s="18">
        <f>'[1]вспомогат'!G26</f>
        <v>286849.70999999996</v>
      </c>
      <c r="F28" s="17">
        <f>'[1]вспомогат'!H26</f>
        <v>30.132094994191018</v>
      </c>
      <c r="G28" s="16">
        <f>'[1]вспомогат'!I26</f>
        <v>-665124.29</v>
      </c>
      <c r="H28" s="15">
        <f>'[1]вспомогат'!J26</f>
        <v>99.02332676737734</v>
      </c>
      <c r="I28" s="14">
        <f>'[1]вспомогат'!K26</f>
        <v>-73060.08999999985</v>
      </c>
    </row>
    <row r="29" spans="1:9" s="2" customFormat="1" ht="12.75">
      <c r="A29" s="22" t="s">
        <v>54</v>
      </c>
      <c r="B29" s="19">
        <f>'[1]вспомогат'!B27</f>
        <v>67659558</v>
      </c>
      <c r="C29" s="18">
        <f>'[1]вспомогат'!C27</f>
        <v>5020539</v>
      </c>
      <c r="D29" s="19">
        <f>'[1]вспомогат'!F27</f>
        <v>65438276.26</v>
      </c>
      <c r="E29" s="18">
        <f>'[1]вспомогат'!G27</f>
        <v>2145241.379999995</v>
      </c>
      <c r="F29" s="17">
        <f>'[1]вспомогат'!H27</f>
        <v>42.72930416435357</v>
      </c>
      <c r="G29" s="16">
        <f>'[1]вспомогат'!I27</f>
        <v>-2875297.620000005</v>
      </c>
      <c r="H29" s="15">
        <f>'[1]вспомогат'!J27</f>
        <v>96.71697272985436</v>
      </c>
      <c r="I29" s="14">
        <f>'[1]вспомогат'!K27</f>
        <v>-2221281.740000002</v>
      </c>
    </row>
    <row r="30" spans="1:9" s="2" customFormat="1" ht="12.75">
      <c r="A30" s="22" t="s">
        <v>53</v>
      </c>
      <c r="B30" s="19">
        <f>'[1]вспомогат'!B28</f>
        <v>119900</v>
      </c>
      <c r="C30" s="18">
        <f>'[1]вспомогат'!C28</f>
        <v>6700</v>
      </c>
      <c r="D30" s="19">
        <f>'[1]вспомогат'!F28</f>
        <v>117092.87</v>
      </c>
      <c r="E30" s="18">
        <f>'[1]вспомогат'!G28</f>
        <v>1818.5</v>
      </c>
      <c r="F30" s="17">
        <f>'[1]вспомогат'!H28</f>
        <v>27.14179104477612</v>
      </c>
      <c r="G30" s="16">
        <f>'[1]вспомогат'!I28</f>
        <v>-4881.5</v>
      </c>
      <c r="H30" s="15">
        <f>'[1]вспомогат'!J28</f>
        <v>97.65877397831527</v>
      </c>
      <c r="I30" s="14">
        <f>'[1]вспомогат'!K28</f>
        <v>-2807.1300000000047</v>
      </c>
    </row>
    <row r="31" spans="1:9" s="2" customFormat="1" ht="12.75">
      <c r="A31" s="22" t="s">
        <v>52</v>
      </c>
      <c r="B31" s="19">
        <f>'[1]вспомогат'!B29</f>
        <v>215137553</v>
      </c>
      <c r="C31" s="18">
        <f>'[1]вспомогат'!C29</f>
        <v>15982599</v>
      </c>
      <c r="D31" s="19">
        <f>'[1]вспомогат'!F29</f>
        <v>213462539.05</v>
      </c>
      <c r="E31" s="18">
        <f>'[1]вспомогат'!G29</f>
        <v>7528694.189999998</v>
      </c>
      <c r="F31" s="17">
        <f>'[1]вспомогат'!H29</f>
        <v>47.10556893781792</v>
      </c>
      <c r="G31" s="16">
        <f>'[1]вспомогат'!I29</f>
        <v>-8453904.810000002</v>
      </c>
      <c r="H31" s="15">
        <f>'[1]вспомогат'!J29</f>
        <v>99.2214218639923</v>
      </c>
      <c r="I31" s="14">
        <f>'[1]вспомогат'!K29</f>
        <v>-1675013.949999988</v>
      </c>
    </row>
    <row r="32" spans="1:9" s="2" customFormat="1" ht="12.75">
      <c r="A32" s="22" t="s">
        <v>51</v>
      </c>
      <c r="B32" s="19">
        <f>'[1]вспомогат'!B30</f>
        <v>26581263</v>
      </c>
      <c r="C32" s="18">
        <f>'[1]вспомогат'!C30</f>
        <v>1460085</v>
      </c>
      <c r="D32" s="19">
        <f>'[1]вспомогат'!F30</f>
        <v>29005016.77</v>
      </c>
      <c r="E32" s="18">
        <f>'[1]вспомогат'!G30</f>
        <v>906142.0300000012</v>
      </c>
      <c r="F32" s="17">
        <f>'[1]вспомогат'!H30</f>
        <v>62.060909467599565</v>
      </c>
      <c r="G32" s="16">
        <f>'[1]вспомогат'!I30</f>
        <v>-553942.9699999988</v>
      </c>
      <c r="H32" s="15">
        <f>'[1]вспомогат'!J30</f>
        <v>109.11827918033843</v>
      </c>
      <c r="I32" s="14">
        <f>'[1]вспомогат'!K30</f>
        <v>2423753.7699999996</v>
      </c>
    </row>
    <row r="33" spans="1:9" s="2" customFormat="1" ht="12.75">
      <c r="A33" s="22" t="s">
        <v>50</v>
      </c>
      <c r="B33" s="19">
        <f>'[1]вспомогат'!B31</f>
        <v>41957545</v>
      </c>
      <c r="C33" s="18">
        <f>'[1]вспомогат'!C31</f>
        <v>1302757</v>
      </c>
      <c r="D33" s="19">
        <f>'[1]вспомогат'!F31</f>
        <v>41811211.51</v>
      </c>
      <c r="E33" s="18">
        <f>'[1]вспомогат'!G31</f>
        <v>1910054.9299999997</v>
      </c>
      <c r="F33" s="17">
        <f>'[1]вспомогат'!H31</f>
        <v>146.61636283666098</v>
      </c>
      <c r="G33" s="16">
        <f>'[1]вспомогат'!I31</f>
        <v>607297.9299999997</v>
      </c>
      <c r="H33" s="15">
        <f>'[1]вспомогат'!J31</f>
        <v>99.65123438466192</v>
      </c>
      <c r="I33" s="14">
        <f>'[1]вспомогат'!K31</f>
        <v>-146333.4900000021</v>
      </c>
    </row>
    <row r="34" spans="1:9" s="2" customFormat="1" ht="12.75">
      <c r="A34" s="22" t="s">
        <v>49</v>
      </c>
      <c r="B34" s="19">
        <f>'[1]вспомогат'!B32</f>
        <v>41550906</v>
      </c>
      <c r="C34" s="18">
        <f>'[1]вспомогат'!C32</f>
        <v>2754963</v>
      </c>
      <c r="D34" s="19">
        <f>'[1]вспомогат'!F32</f>
        <v>47461560.23</v>
      </c>
      <c r="E34" s="18">
        <f>'[1]вспомогат'!G32</f>
        <v>1084668.6799999997</v>
      </c>
      <c r="F34" s="17">
        <f>'[1]вспомогат'!H32</f>
        <v>39.371442738069426</v>
      </c>
      <c r="G34" s="16">
        <f>'[1]вспомогат'!I32</f>
        <v>-1670294.3200000003</v>
      </c>
      <c r="H34" s="15">
        <f>'[1]вспомогат'!J32</f>
        <v>114.22509109668992</v>
      </c>
      <c r="I34" s="14">
        <f>'[1]вспомогат'!K32</f>
        <v>5910654.229999997</v>
      </c>
    </row>
    <row r="35" spans="1:9" s="2" customFormat="1" ht="12.75">
      <c r="A35" s="22" t="s">
        <v>48</v>
      </c>
      <c r="B35" s="19">
        <f>'[1]вспомогат'!B33</f>
        <v>79285808</v>
      </c>
      <c r="C35" s="18">
        <f>'[1]вспомогат'!C33</f>
        <v>4857254</v>
      </c>
      <c r="D35" s="19">
        <f>'[1]вспомогат'!F33</f>
        <v>80607569.46</v>
      </c>
      <c r="E35" s="18">
        <f>'[1]вспомогат'!G33</f>
        <v>1978638.6799999923</v>
      </c>
      <c r="F35" s="17">
        <f>'[1]вспомогат'!H33</f>
        <v>40.73574657615172</v>
      </c>
      <c r="G35" s="16">
        <f>'[1]вспомогат'!I33</f>
        <v>-2878615.3200000077</v>
      </c>
      <c r="H35" s="15">
        <f>'[1]вспомогат'!J33</f>
        <v>101.6670845556622</v>
      </c>
      <c r="I35" s="14">
        <f>'[1]вспомогат'!K33</f>
        <v>1321761.4599999934</v>
      </c>
    </row>
    <row r="36" spans="1:9" s="2" customFormat="1" ht="12.75">
      <c r="A36" s="22" t="s">
        <v>47</v>
      </c>
      <c r="B36" s="19">
        <f>'[1]вспомогат'!B34</f>
        <v>340000</v>
      </c>
      <c r="C36" s="18">
        <f>'[1]вспомогат'!C34</f>
        <v>5100</v>
      </c>
      <c r="D36" s="19">
        <f>'[1]вспомогат'!F34</f>
        <v>312809.32</v>
      </c>
      <c r="E36" s="18">
        <f>'[1]вспомогат'!G34</f>
        <v>12425.25</v>
      </c>
      <c r="F36" s="17">
        <f>'[1]вспомогат'!H34</f>
        <v>243.6323529411765</v>
      </c>
      <c r="G36" s="16">
        <f>'[1]вспомогат'!I34</f>
        <v>7325.25</v>
      </c>
      <c r="H36" s="15">
        <f>'[1]вспомогат'!J34</f>
        <v>92.0027411764706</v>
      </c>
      <c r="I36" s="14">
        <f>'[1]вспомогат'!K34</f>
        <v>-27190.679999999993</v>
      </c>
    </row>
    <row r="37" spans="1:9" s="2" customFormat="1" ht="12.75">
      <c r="A37" s="22" t="s">
        <v>46</v>
      </c>
      <c r="B37" s="19">
        <f>'[1]вспомогат'!B35</f>
        <v>8467600</v>
      </c>
      <c r="C37" s="18">
        <f>'[1]вспомогат'!C35</f>
        <v>572292</v>
      </c>
      <c r="D37" s="19">
        <f>'[1]вспомогат'!F35</f>
        <v>7606517.76</v>
      </c>
      <c r="E37" s="18">
        <f>'[1]вспомогат'!G35</f>
        <v>163123.91999999993</v>
      </c>
      <c r="F37" s="17">
        <f>'[1]вспомогат'!H35</f>
        <v>28.503617034660618</v>
      </c>
      <c r="G37" s="16">
        <f>'[1]вспомогат'!I35</f>
        <v>-409168.0800000001</v>
      </c>
      <c r="H37" s="15">
        <f>'[1]вспомогат'!J35</f>
        <v>89.83085833057774</v>
      </c>
      <c r="I37" s="14">
        <f>'[1]вспомогат'!K35</f>
        <v>-861082.2400000002</v>
      </c>
    </row>
    <row r="38" spans="1:9" s="2" customFormat="1" ht="18.75" customHeight="1">
      <c r="A38" s="13" t="s">
        <v>45</v>
      </c>
      <c r="B38" s="10">
        <f>SUM(B18:B37)</f>
        <v>1271110419</v>
      </c>
      <c r="C38" s="10">
        <f>SUM(C18:C37)</f>
        <v>90675039</v>
      </c>
      <c r="D38" s="10">
        <f>SUM(D18:D37)</f>
        <v>1281341967.6699998</v>
      </c>
      <c r="E38" s="10">
        <f>SUM(E18:E37)</f>
        <v>42166845.699999996</v>
      </c>
      <c r="F38" s="12">
        <f>E38/C38*100</f>
        <v>46.50325620483052</v>
      </c>
      <c r="G38" s="10">
        <f>SUM(G18:G37)</f>
        <v>-48508193.300000004</v>
      </c>
      <c r="H38" s="11">
        <f>D38/B38*100</f>
        <v>100.804929966513</v>
      </c>
      <c r="I38" s="10">
        <f>SUM(I18:I37)</f>
        <v>10231548.670000007</v>
      </c>
    </row>
    <row r="39" spans="1:9" s="2" customFormat="1" ht="12" customHeight="1">
      <c r="A39" s="21" t="s">
        <v>44</v>
      </c>
      <c r="B39" s="19">
        <f>'[1]вспомогат'!B36</f>
        <v>18734076</v>
      </c>
      <c r="C39" s="18">
        <f>'[1]вспомогат'!C36</f>
        <v>1609332</v>
      </c>
      <c r="D39" s="19">
        <f>'[1]вспомогат'!F36</f>
        <v>19671968.21</v>
      </c>
      <c r="E39" s="18">
        <f>'[1]вспомогат'!G36</f>
        <v>413535.3900000006</v>
      </c>
      <c r="F39" s="17">
        <f>'[1]вспомогат'!H36</f>
        <v>25.69608943337985</v>
      </c>
      <c r="G39" s="16">
        <f>'[1]вспомогат'!I36</f>
        <v>-1195796.6099999994</v>
      </c>
      <c r="H39" s="15">
        <f>'[1]вспомогат'!J36</f>
        <v>105.00634357413732</v>
      </c>
      <c r="I39" s="14">
        <f>'[1]вспомогат'!K36</f>
        <v>937892.2100000009</v>
      </c>
    </row>
    <row r="40" spans="1:9" s="2" customFormat="1" ht="12.75" customHeight="1">
      <c r="A40" s="21" t="s">
        <v>43</v>
      </c>
      <c r="B40" s="19">
        <f>'[1]вспомогат'!B37</f>
        <v>49602581</v>
      </c>
      <c r="C40" s="18">
        <f>'[1]вспомогат'!C37</f>
        <v>4610885</v>
      </c>
      <c r="D40" s="19">
        <f>'[1]вспомогат'!F37</f>
        <v>48906457.96</v>
      </c>
      <c r="E40" s="18">
        <f>'[1]вспомогат'!G37</f>
        <v>1393187.700000003</v>
      </c>
      <c r="F40" s="17">
        <f>'[1]вспомогат'!H37</f>
        <v>30.215190793090763</v>
      </c>
      <c r="G40" s="16">
        <f>'[1]вспомогат'!I37</f>
        <v>-3217697.299999997</v>
      </c>
      <c r="H40" s="15">
        <f>'[1]вспомогат'!J37</f>
        <v>98.59659915680598</v>
      </c>
      <c r="I40" s="14">
        <f>'[1]вспомогат'!K37</f>
        <v>-696123.0399999991</v>
      </c>
    </row>
    <row r="41" spans="1:9" s="2" customFormat="1" ht="12.75" customHeight="1">
      <c r="A41" s="21" t="s">
        <v>42</v>
      </c>
      <c r="B41" s="19">
        <f>'[1]вспомогат'!B38</f>
        <v>25634545</v>
      </c>
      <c r="C41" s="18">
        <f>'[1]вспомогат'!C38</f>
        <v>913709</v>
      </c>
      <c r="D41" s="19">
        <f>'[1]вспомогат'!F38</f>
        <v>27097059.06</v>
      </c>
      <c r="E41" s="18">
        <f>'[1]вспомогат'!G38</f>
        <v>1236939.3599999994</v>
      </c>
      <c r="F41" s="17">
        <f>'[1]вспомогат'!H38</f>
        <v>135.37563491220942</v>
      </c>
      <c r="G41" s="16">
        <f>'[1]вспомогат'!I38</f>
        <v>323230.3599999994</v>
      </c>
      <c r="H41" s="15">
        <f>'[1]вспомогат'!J38</f>
        <v>105.70524680660414</v>
      </c>
      <c r="I41" s="14">
        <f>'[1]вспомогат'!K38</f>
        <v>1462514.0599999987</v>
      </c>
    </row>
    <row r="42" spans="1:9" s="2" customFormat="1" ht="12.75" customHeight="1">
      <c r="A42" s="21" t="s">
        <v>41</v>
      </c>
      <c r="B42" s="19">
        <f>'[1]вспомогат'!B39</f>
        <v>22000000</v>
      </c>
      <c r="C42" s="18">
        <f>'[1]вспомогат'!C39</f>
        <v>3449370</v>
      </c>
      <c r="D42" s="19">
        <f>'[1]вспомогат'!F39</f>
        <v>20714334.63</v>
      </c>
      <c r="E42" s="18">
        <f>'[1]вспомогат'!G39</f>
        <v>1728876.7399999984</v>
      </c>
      <c r="F42" s="17">
        <f>'[1]вспомогат'!H39</f>
        <v>50.12152190110073</v>
      </c>
      <c r="G42" s="16">
        <f>'[1]вспомогат'!I39</f>
        <v>-1720493.2600000016</v>
      </c>
      <c r="H42" s="15">
        <f>'[1]вспомогат'!J39</f>
        <v>94.1560665</v>
      </c>
      <c r="I42" s="14">
        <f>'[1]вспомогат'!K39</f>
        <v>-1285665.370000001</v>
      </c>
    </row>
    <row r="43" spans="1:9" s="2" customFormat="1" ht="12" customHeight="1">
      <c r="A43" s="21" t="s">
        <v>40</v>
      </c>
      <c r="B43" s="19">
        <f>'[1]вспомогат'!B40</f>
        <v>19385265</v>
      </c>
      <c r="C43" s="18">
        <f>'[1]вспомогат'!C40</f>
        <v>871755</v>
      </c>
      <c r="D43" s="19">
        <f>'[1]вспомогат'!F40</f>
        <v>20160635.06</v>
      </c>
      <c r="E43" s="18">
        <f>'[1]вспомогат'!G40</f>
        <v>1239796.6499999985</v>
      </c>
      <c r="F43" s="17">
        <f>'[1]вспомогат'!H40</f>
        <v>142.21847308016572</v>
      </c>
      <c r="G43" s="16">
        <f>'[1]вспомогат'!I40</f>
        <v>368041.6499999985</v>
      </c>
      <c r="H43" s="15">
        <f>'[1]вспомогат'!J40</f>
        <v>103.99979087208764</v>
      </c>
      <c r="I43" s="14">
        <f>'[1]вспомогат'!K40</f>
        <v>775370.0599999987</v>
      </c>
    </row>
    <row r="44" spans="1:9" s="2" customFormat="1" ht="14.25" customHeight="1">
      <c r="A44" s="21" t="s">
        <v>39</v>
      </c>
      <c r="B44" s="19">
        <f>'[1]вспомогат'!B41</f>
        <v>20726672</v>
      </c>
      <c r="C44" s="18">
        <f>'[1]вспомогат'!C41</f>
        <v>1160053</v>
      </c>
      <c r="D44" s="19">
        <f>'[1]вспомогат'!F41</f>
        <v>21085803.47</v>
      </c>
      <c r="E44" s="18">
        <f>'[1]вспомогат'!G41</f>
        <v>463353.25</v>
      </c>
      <c r="F44" s="17">
        <f>'[1]вспомогат'!H41</f>
        <v>39.942420734225074</v>
      </c>
      <c r="G44" s="16">
        <f>'[1]вспомогат'!I41</f>
        <v>-696699.75</v>
      </c>
      <c r="H44" s="15">
        <f>'[1]вспомогат'!J41</f>
        <v>101.73270204690846</v>
      </c>
      <c r="I44" s="14">
        <f>'[1]вспомогат'!K41</f>
        <v>359131.4699999988</v>
      </c>
    </row>
    <row r="45" spans="1:9" s="2" customFormat="1" ht="14.25" customHeight="1">
      <c r="A45" s="20" t="s">
        <v>38</v>
      </c>
      <c r="B45" s="19">
        <f>'[1]вспомогат'!B42</f>
        <v>33735724</v>
      </c>
      <c r="C45" s="18">
        <f>'[1]вспомогат'!C42</f>
        <v>3066125</v>
      </c>
      <c r="D45" s="19">
        <f>'[1]вспомогат'!F42</f>
        <v>34035457.05</v>
      </c>
      <c r="E45" s="18">
        <f>'[1]вспомогат'!G42</f>
        <v>1715109.299999997</v>
      </c>
      <c r="F45" s="17">
        <f>'[1]вспомогат'!H42</f>
        <v>55.93735741367352</v>
      </c>
      <c r="G45" s="16">
        <f>'[1]вспомогат'!I42</f>
        <v>-1351015.700000003</v>
      </c>
      <c r="H45" s="15">
        <f>'[1]вспомогат'!J42</f>
        <v>100.88847374373825</v>
      </c>
      <c r="I45" s="14">
        <f>'[1]вспомогат'!K42</f>
        <v>299733.049999997</v>
      </c>
    </row>
    <row r="46" spans="1:9" s="2" customFormat="1" ht="14.25" customHeight="1">
      <c r="A46" s="20" t="s">
        <v>37</v>
      </c>
      <c r="B46" s="19">
        <f>'[1]вспомогат'!B43</f>
        <v>62615123</v>
      </c>
      <c r="C46" s="18">
        <f>'[1]вспомогат'!C43</f>
        <v>4851098</v>
      </c>
      <c r="D46" s="19">
        <f>'[1]вспомогат'!F43</f>
        <v>59703321.72</v>
      </c>
      <c r="E46" s="18">
        <f>'[1]вспомогат'!G43</f>
        <v>1456793.3799999952</v>
      </c>
      <c r="F46" s="17">
        <f>'[1]вспомогат'!H43</f>
        <v>30.030178322515756</v>
      </c>
      <c r="G46" s="16">
        <f>'[1]вспомогат'!I43</f>
        <v>-3394304.620000005</v>
      </c>
      <c r="H46" s="15">
        <f>'[1]вспомогат'!J43</f>
        <v>95.34968368584056</v>
      </c>
      <c r="I46" s="14">
        <f>'[1]вспомогат'!K43</f>
        <v>-2911801.280000001</v>
      </c>
    </row>
    <row r="47" spans="1:9" s="2" customFormat="1" ht="14.25" customHeight="1">
      <c r="A47" s="20" t="s">
        <v>36</v>
      </c>
      <c r="B47" s="19">
        <f>'[1]вспомогат'!B44</f>
        <v>29022674</v>
      </c>
      <c r="C47" s="18">
        <f>'[1]вспомогат'!C44</f>
        <v>1210500</v>
      </c>
      <c r="D47" s="19">
        <f>'[1]вспомогат'!F44</f>
        <v>30087843.42</v>
      </c>
      <c r="E47" s="18">
        <f>'[1]вспомогат'!G44</f>
        <v>866444.7700000033</v>
      </c>
      <c r="F47" s="17">
        <f>'[1]вспомогат'!H44</f>
        <v>71.57742833539886</v>
      </c>
      <c r="G47" s="16">
        <f>'[1]вспомогат'!I44</f>
        <v>-344055.2299999967</v>
      </c>
      <c r="H47" s="15">
        <f>'[1]вспомогат'!J44</f>
        <v>103.6701284657644</v>
      </c>
      <c r="I47" s="14">
        <f>'[1]вспомогат'!K44</f>
        <v>1065169.4200000018</v>
      </c>
    </row>
    <row r="48" spans="1:9" s="2" customFormat="1" ht="14.25" customHeight="1">
      <c r="A48" s="20" t="s">
        <v>35</v>
      </c>
      <c r="B48" s="19">
        <f>'[1]вспомогат'!B45</f>
        <v>31481700</v>
      </c>
      <c r="C48" s="18">
        <f>'[1]вспомогат'!C45</f>
        <v>3048918</v>
      </c>
      <c r="D48" s="19">
        <f>'[1]вспомогат'!F45</f>
        <v>29563080.6</v>
      </c>
      <c r="E48" s="18">
        <f>'[1]вспомогат'!G45</f>
        <v>914319.5</v>
      </c>
      <c r="F48" s="17">
        <f>'[1]вспомогат'!H45</f>
        <v>29.9883270064987</v>
      </c>
      <c r="G48" s="16">
        <f>'[1]вспомогат'!I45</f>
        <v>-2134598.5</v>
      </c>
      <c r="H48" s="15">
        <f>'[1]вспомогат'!J45</f>
        <v>93.90560420815903</v>
      </c>
      <c r="I48" s="14">
        <f>'[1]вспомогат'!K45</f>
        <v>-1918619.3999999985</v>
      </c>
    </row>
    <row r="49" spans="1:9" s="2" customFormat="1" ht="14.25" customHeight="1">
      <c r="A49" s="20" t="s">
        <v>34</v>
      </c>
      <c r="B49" s="19">
        <f>'[1]вспомогат'!B46</f>
        <v>10873522</v>
      </c>
      <c r="C49" s="18">
        <f>'[1]вспомогат'!C46</f>
        <v>332575</v>
      </c>
      <c r="D49" s="19">
        <f>'[1]вспомогат'!F46</f>
        <v>10649694.91</v>
      </c>
      <c r="E49" s="18">
        <f>'[1]вспомогат'!G46</f>
        <v>288798.8800000008</v>
      </c>
      <c r="F49" s="17">
        <f>'[1]вспомогат'!H46</f>
        <v>86.83721867248015</v>
      </c>
      <c r="G49" s="16">
        <f>'[1]вспомогат'!I46</f>
        <v>-43776.11999999918</v>
      </c>
      <c r="H49" s="15">
        <f>'[1]вспомогат'!J46</f>
        <v>97.94154010080635</v>
      </c>
      <c r="I49" s="14">
        <f>'[1]вспомогат'!K46</f>
        <v>-223827.08999999985</v>
      </c>
    </row>
    <row r="50" spans="1:9" s="2" customFormat="1" ht="14.25" customHeight="1">
      <c r="A50" s="20" t="s">
        <v>33</v>
      </c>
      <c r="B50" s="19">
        <f>'[1]вспомогат'!B47</f>
        <v>10506915</v>
      </c>
      <c r="C50" s="18">
        <f>'[1]вспомогат'!C47</f>
        <v>861372</v>
      </c>
      <c r="D50" s="19">
        <f>'[1]вспомогат'!F47</f>
        <v>10141988.24</v>
      </c>
      <c r="E50" s="18">
        <f>'[1]вспомогат'!G47</f>
        <v>480453.7400000002</v>
      </c>
      <c r="F50" s="17">
        <f>'[1]вспомогат'!H47</f>
        <v>55.777729018356794</v>
      </c>
      <c r="G50" s="16">
        <f>'[1]вспомогат'!I47</f>
        <v>-380918.2599999998</v>
      </c>
      <c r="H50" s="15">
        <f>'[1]вспомогат'!J47</f>
        <v>96.52679440159172</v>
      </c>
      <c r="I50" s="14">
        <f>'[1]вспомогат'!K47</f>
        <v>-364926.7599999998</v>
      </c>
    </row>
    <row r="51" spans="1:9" s="2" customFormat="1" ht="14.25" customHeight="1">
      <c r="A51" s="20" t="s">
        <v>32</v>
      </c>
      <c r="B51" s="19">
        <f>'[1]вспомогат'!B48</f>
        <v>14722623</v>
      </c>
      <c r="C51" s="18">
        <f>'[1]вспомогат'!C48</f>
        <v>1949402</v>
      </c>
      <c r="D51" s="19">
        <f>'[1]вспомогат'!F48</f>
        <v>13632025.55</v>
      </c>
      <c r="E51" s="18">
        <f>'[1]вспомогат'!G48</f>
        <v>568184.4100000001</v>
      </c>
      <c r="F51" s="17">
        <f>'[1]вспомогат'!H48</f>
        <v>29.146600342053624</v>
      </c>
      <c r="G51" s="16">
        <f>'[1]вспомогат'!I48</f>
        <v>-1381217.5899999999</v>
      </c>
      <c r="H51" s="15">
        <f>'[1]вспомогат'!J48</f>
        <v>92.59236991940907</v>
      </c>
      <c r="I51" s="14">
        <f>'[1]вспомогат'!K48</f>
        <v>-1090597.4499999993</v>
      </c>
    </row>
    <row r="52" spans="1:9" s="2" customFormat="1" ht="14.25" customHeight="1">
      <c r="A52" s="20" t="s">
        <v>31</v>
      </c>
      <c r="B52" s="19">
        <f>'[1]вспомогат'!B49</f>
        <v>29596100</v>
      </c>
      <c r="C52" s="18">
        <f>'[1]вспомогат'!C49</f>
        <v>2907362</v>
      </c>
      <c r="D52" s="19">
        <f>'[1]вспомогат'!F49</f>
        <v>26593315.11</v>
      </c>
      <c r="E52" s="18">
        <f>'[1]вспомогат'!G49</f>
        <v>549519.7199999988</v>
      </c>
      <c r="F52" s="17">
        <f>'[1]вспомогат'!H49</f>
        <v>18.90097345978928</v>
      </c>
      <c r="G52" s="16">
        <f>'[1]вспомогат'!I49</f>
        <v>-2357842.280000001</v>
      </c>
      <c r="H52" s="15">
        <f>'[1]вспомогат'!J49</f>
        <v>89.85411966441525</v>
      </c>
      <c r="I52" s="14">
        <f>'[1]вспомогат'!K49</f>
        <v>-3002784.8900000006</v>
      </c>
    </row>
    <row r="53" spans="1:9" s="2" customFormat="1" ht="14.25" customHeight="1">
      <c r="A53" s="20" t="s">
        <v>30</v>
      </c>
      <c r="B53" s="19">
        <f>'[1]вспомогат'!B50</f>
        <v>12240820</v>
      </c>
      <c r="C53" s="18">
        <f>'[1]вспомогат'!C50</f>
        <v>1088300</v>
      </c>
      <c r="D53" s="19">
        <f>'[1]вспомогат'!F50</f>
        <v>11242503.86</v>
      </c>
      <c r="E53" s="18">
        <f>'[1]вспомогат'!G50</f>
        <v>241250.22999999858</v>
      </c>
      <c r="F53" s="17">
        <f>'[1]вспомогат'!H50</f>
        <v>22.167621979233537</v>
      </c>
      <c r="G53" s="16">
        <f>'[1]вспомогат'!I50</f>
        <v>-847049.7700000014</v>
      </c>
      <c r="H53" s="15">
        <f>'[1]вспомогат'!J50</f>
        <v>91.84436875960924</v>
      </c>
      <c r="I53" s="14">
        <f>'[1]вспомогат'!K50</f>
        <v>-998316.1400000006</v>
      </c>
    </row>
    <row r="54" spans="1:9" s="2" customFormat="1" ht="14.25" customHeight="1">
      <c r="A54" s="20" t="s">
        <v>29</v>
      </c>
      <c r="B54" s="19">
        <f>'[1]вспомогат'!B51</f>
        <v>9832077</v>
      </c>
      <c r="C54" s="18">
        <f>'[1]вспомогат'!C51</f>
        <v>840550</v>
      </c>
      <c r="D54" s="19">
        <f>'[1]вспомогат'!F51</f>
        <v>10724819.94</v>
      </c>
      <c r="E54" s="18">
        <f>'[1]вспомогат'!G51</f>
        <v>623735.4900000002</v>
      </c>
      <c r="F54" s="17">
        <f>'[1]вспомогат'!H51</f>
        <v>74.20563797513535</v>
      </c>
      <c r="G54" s="16">
        <f>'[1]вспомогат'!I51</f>
        <v>-216814.50999999978</v>
      </c>
      <c r="H54" s="15">
        <f>'[1]вспомогат'!J51</f>
        <v>109.07990183559384</v>
      </c>
      <c r="I54" s="14">
        <f>'[1]вспомогат'!K51</f>
        <v>892742.9399999995</v>
      </c>
    </row>
    <row r="55" spans="1:9" s="2" customFormat="1" ht="14.25" customHeight="1">
      <c r="A55" s="20" t="s">
        <v>28</v>
      </c>
      <c r="B55" s="19">
        <f>'[1]вспомогат'!B52</f>
        <v>62949222</v>
      </c>
      <c r="C55" s="18">
        <f>'[1]вспомогат'!C52</f>
        <v>4097802</v>
      </c>
      <c r="D55" s="19">
        <f>'[1]вспомогат'!F52</f>
        <v>65791739.47</v>
      </c>
      <c r="E55" s="18">
        <f>'[1]вспомогат'!G52</f>
        <v>1446173.289999999</v>
      </c>
      <c r="F55" s="17">
        <f>'[1]вспомогат'!H52</f>
        <v>35.2914389226224</v>
      </c>
      <c r="G55" s="16">
        <f>'[1]вспомогат'!I52</f>
        <v>-2651628.710000001</v>
      </c>
      <c r="H55" s="15">
        <f>'[1]вспомогат'!J52</f>
        <v>104.51557204313025</v>
      </c>
      <c r="I55" s="14">
        <f>'[1]вспомогат'!K52</f>
        <v>2842517.469999999</v>
      </c>
    </row>
    <row r="56" spans="1:9" s="2" customFormat="1" ht="14.25" customHeight="1">
      <c r="A56" s="20" t="s">
        <v>27</v>
      </c>
      <c r="B56" s="19">
        <f>'[1]вспомогат'!B53</f>
        <v>82939186</v>
      </c>
      <c r="C56" s="18">
        <f>'[1]вспомогат'!C53</f>
        <v>7128480</v>
      </c>
      <c r="D56" s="19">
        <f>'[1]вспомогат'!F53</f>
        <v>78707591.91</v>
      </c>
      <c r="E56" s="18">
        <f>'[1]вспомогат'!G53</f>
        <v>2007809.5199999958</v>
      </c>
      <c r="F56" s="17">
        <f>'[1]вспомогат'!H53</f>
        <v>28.166025856844602</v>
      </c>
      <c r="G56" s="16">
        <f>'[1]вспомогат'!I53</f>
        <v>-5120670.480000004</v>
      </c>
      <c r="H56" s="15">
        <f>'[1]вспомогат'!J53</f>
        <v>94.8979556056892</v>
      </c>
      <c r="I56" s="14">
        <f>'[1]вспомогат'!K53</f>
        <v>-4231594.090000004</v>
      </c>
    </row>
    <row r="57" spans="1:9" s="2" customFormat="1" ht="14.25" customHeight="1">
      <c r="A57" s="20" t="s">
        <v>26</v>
      </c>
      <c r="B57" s="19">
        <f>'[1]вспомогат'!B54</f>
        <v>39358200</v>
      </c>
      <c r="C57" s="18">
        <f>'[1]вспомогат'!C54</f>
        <v>3657000</v>
      </c>
      <c r="D57" s="19">
        <f>'[1]вспомогат'!F54</f>
        <v>34375293.08</v>
      </c>
      <c r="E57" s="18">
        <f>'[1]вспомогат'!G54</f>
        <v>1140730.8499999978</v>
      </c>
      <c r="F57" s="17">
        <f>'[1]вспомогат'!H54</f>
        <v>31.193077659283503</v>
      </c>
      <c r="G57" s="16">
        <f>'[1]вспомогат'!I54</f>
        <v>-2516269.1500000022</v>
      </c>
      <c r="H57" s="15">
        <f>'[1]вспомогат'!J54</f>
        <v>87.33959652626389</v>
      </c>
      <c r="I57" s="14">
        <f>'[1]вспомогат'!K54</f>
        <v>-4982906.920000002</v>
      </c>
    </row>
    <row r="58" spans="1:9" s="2" customFormat="1" ht="14.25" customHeight="1">
      <c r="A58" s="20" t="s">
        <v>25</v>
      </c>
      <c r="B58" s="19">
        <f>'[1]вспомогат'!B55</f>
        <v>66396600</v>
      </c>
      <c r="C58" s="18">
        <f>'[1]вспомогат'!C55</f>
        <v>4156150</v>
      </c>
      <c r="D58" s="19">
        <f>'[1]вспомогат'!F55</f>
        <v>73117427.47</v>
      </c>
      <c r="E58" s="18">
        <f>'[1]вспомогат'!G55</f>
        <v>2531920.599999994</v>
      </c>
      <c r="F58" s="17">
        <f>'[1]вспомогат'!H55</f>
        <v>60.91985611683876</v>
      </c>
      <c r="G58" s="16">
        <f>'[1]вспомогат'!I55</f>
        <v>-1624229.400000006</v>
      </c>
      <c r="H58" s="15">
        <f>'[1]вспомогат'!J55</f>
        <v>110.12224642526876</v>
      </c>
      <c r="I58" s="14">
        <f>'[1]вспомогат'!K55</f>
        <v>6720827.469999999</v>
      </c>
    </row>
    <row r="59" spans="1:9" s="2" customFormat="1" ht="14.25" customHeight="1">
      <c r="A59" s="20" t="s">
        <v>24</v>
      </c>
      <c r="B59" s="19">
        <f>'[1]вспомогат'!B56</f>
        <v>83650000</v>
      </c>
      <c r="C59" s="18">
        <f>'[1]вспомогат'!C56</f>
        <v>6775550</v>
      </c>
      <c r="D59" s="19">
        <f>'[1]вспомогат'!F56</f>
        <v>78363990.5</v>
      </c>
      <c r="E59" s="18">
        <f>'[1]вспомогат'!G56</f>
        <v>3226855.5900000036</v>
      </c>
      <c r="F59" s="17">
        <f>'[1]вспомогат'!H56</f>
        <v>47.62499856100248</v>
      </c>
      <c r="G59" s="16">
        <f>'[1]вспомогат'!I56</f>
        <v>-3548694.4099999964</v>
      </c>
      <c r="H59" s="15">
        <f>'[1]вспомогат'!J56</f>
        <v>93.68080155409444</v>
      </c>
      <c r="I59" s="14">
        <f>'[1]вспомогат'!K56</f>
        <v>-5286009.5</v>
      </c>
    </row>
    <row r="60" spans="1:9" s="2" customFormat="1" ht="14.25" customHeight="1">
      <c r="A60" s="20" t="s">
        <v>23</v>
      </c>
      <c r="B60" s="19">
        <f>'[1]вспомогат'!B57</f>
        <v>14651811</v>
      </c>
      <c r="C60" s="18">
        <f>'[1]вспомогат'!C57</f>
        <v>785500</v>
      </c>
      <c r="D60" s="19">
        <f>'[1]вспомогат'!F57</f>
        <v>15306424.7</v>
      </c>
      <c r="E60" s="18">
        <f>'[1]вспомогат'!G57</f>
        <v>671409.7199999988</v>
      </c>
      <c r="F60" s="17">
        <f>'[1]вспомогат'!H57</f>
        <v>85.47545767027356</v>
      </c>
      <c r="G60" s="16">
        <f>'[1]вспомогат'!I57</f>
        <v>-114090.28000000119</v>
      </c>
      <c r="H60" s="15">
        <f>'[1]вспомогат'!J57</f>
        <v>104.4678006015775</v>
      </c>
      <c r="I60" s="14">
        <f>'[1]вспомогат'!K57</f>
        <v>654613.6999999993</v>
      </c>
    </row>
    <row r="61" spans="1:9" s="2" customFormat="1" ht="14.25" customHeight="1">
      <c r="A61" s="20" t="s">
        <v>22</v>
      </c>
      <c r="B61" s="19">
        <f>'[1]вспомогат'!B58</f>
        <v>64819798</v>
      </c>
      <c r="C61" s="18">
        <f>'[1]вспомогат'!C58</f>
        <v>4453818</v>
      </c>
      <c r="D61" s="19">
        <f>'[1]вспомогат'!F58</f>
        <v>64334840.27</v>
      </c>
      <c r="E61" s="18">
        <f>'[1]вспомогат'!G58</f>
        <v>2084897.8400000036</v>
      </c>
      <c r="F61" s="17">
        <f>'[1]вспомогат'!H58</f>
        <v>46.811473661474345</v>
      </c>
      <c r="G61" s="16">
        <f>'[1]вспомогат'!I58</f>
        <v>-2368920.1599999964</v>
      </c>
      <c r="H61" s="15">
        <f>'[1]вспомогат'!J58</f>
        <v>99.25183702362047</v>
      </c>
      <c r="I61" s="14">
        <f>'[1]вспомогат'!K58</f>
        <v>-484957.7299999967</v>
      </c>
    </row>
    <row r="62" spans="1:9" s="2" customFormat="1" ht="14.25" customHeight="1">
      <c r="A62" s="20" t="s">
        <v>21</v>
      </c>
      <c r="B62" s="19">
        <f>'[1]вспомогат'!B59</f>
        <v>19733200</v>
      </c>
      <c r="C62" s="18">
        <f>'[1]вспомогат'!C59</f>
        <v>1596056</v>
      </c>
      <c r="D62" s="19">
        <f>'[1]вспомогат'!F59</f>
        <v>23963270.9</v>
      </c>
      <c r="E62" s="18">
        <f>'[1]вспомогат'!G59</f>
        <v>611514.2699999996</v>
      </c>
      <c r="F62" s="17">
        <f>'[1]вспомогат'!H59</f>
        <v>38.31408609722964</v>
      </c>
      <c r="G62" s="16">
        <f>'[1]вспомогат'!I59</f>
        <v>-984541.7300000004</v>
      </c>
      <c r="H62" s="15">
        <f>'[1]вспомогат'!J59</f>
        <v>121.43631494131716</v>
      </c>
      <c r="I62" s="14">
        <f>'[1]вспомогат'!K59</f>
        <v>4230070.8999999985</v>
      </c>
    </row>
    <row r="63" spans="1:9" s="2" customFormat="1" ht="14.25" customHeight="1">
      <c r="A63" s="20" t="s">
        <v>20</v>
      </c>
      <c r="B63" s="19">
        <f>'[1]вспомогат'!B60</f>
        <v>14946530</v>
      </c>
      <c r="C63" s="18">
        <f>'[1]вспомогат'!C60</f>
        <v>1054028</v>
      </c>
      <c r="D63" s="19">
        <f>'[1]вспомогат'!F60</f>
        <v>14555559.33</v>
      </c>
      <c r="E63" s="18">
        <f>'[1]вспомогат'!G60</f>
        <v>463774.25</v>
      </c>
      <c r="F63" s="17">
        <f>'[1]вспомогат'!H60</f>
        <v>44.00018310709014</v>
      </c>
      <c r="G63" s="16">
        <f>'[1]вспомогат'!I60</f>
        <v>-590253.75</v>
      </c>
      <c r="H63" s="15">
        <f>'[1]вспомогат'!J60</f>
        <v>97.38420442738214</v>
      </c>
      <c r="I63" s="14">
        <f>'[1]вспомогат'!K60</f>
        <v>-390970.6699999999</v>
      </c>
    </row>
    <row r="64" spans="1:9" s="2" customFormat="1" ht="14.25" customHeight="1">
      <c r="A64" s="20" t="s">
        <v>19</v>
      </c>
      <c r="B64" s="19">
        <f>'[1]вспомогат'!B61</f>
        <v>11625000</v>
      </c>
      <c r="C64" s="18">
        <f>'[1]вспомогат'!C61</f>
        <v>1063812</v>
      </c>
      <c r="D64" s="19">
        <f>'[1]вспомогат'!F61</f>
        <v>11853306.78</v>
      </c>
      <c r="E64" s="18">
        <f>'[1]вспомогат'!G61</f>
        <v>236756.66999999993</v>
      </c>
      <c r="F64" s="17">
        <f>'[1]вспомогат'!H61</f>
        <v>22.25549909194481</v>
      </c>
      <c r="G64" s="16">
        <f>'[1]вспомогат'!I61</f>
        <v>-827055.3300000001</v>
      </c>
      <c r="H64" s="15">
        <f>'[1]вспомогат'!J61</f>
        <v>101.96392929032258</v>
      </c>
      <c r="I64" s="14">
        <f>'[1]вспомогат'!K61</f>
        <v>228306.77999999933</v>
      </c>
    </row>
    <row r="65" spans="1:9" s="2" customFormat="1" ht="14.25" customHeight="1">
      <c r="A65" s="20" t="s">
        <v>18</v>
      </c>
      <c r="B65" s="19">
        <f>'[1]вспомогат'!B62</f>
        <v>14076930</v>
      </c>
      <c r="C65" s="18">
        <f>'[1]вспомогат'!C62</f>
        <v>1700928</v>
      </c>
      <c r="D65" s="19">
        <f>'[1]вспомогат'!F62</f>
        <v>12916845.37</v>
      </c>
      <c r="E65" s="18">
        <f>'[1]вспомогат'!G62</f>
        <v>374140.2999999989</v>
      </c>
      <c r="F65" s="17">
        <f>'[1]вспомогат'!H62</f>
        <v>21.996245578883933</v>
      </c>
      <c r="G65" s="16">
        <f>'[1]вспомогат'!I62</f>
        <v>-1326787.7000000011</v>
      </c>
      <c r="H65" s="15">
        <f>'[1]вспомогат'!J62</f>
        <v>91.75896569777643</v>
      </c>
      <c r="I65" s="14">
        <f>'[1]вспомогат'!K62</f>
        <v>-1160084.6300000008</v>
      </c>
    </row>
    <row r="66" spans="1:9" s="2" customFormat="1" ht="14.25" customHeight="1">
      <c r="A66" s="20" t="s">
        <v>17</v>
      </c>
      <c r="B66" s="19">
        <f>'[1]вспомогат'!B63</f>
        <v>9243000</v>
      </c>
      <c r="C66" s="18">
        <f>'[1]вспомогат'!C63</f>
        <v>762800</v>
      </c>
      <c r="D66" s="19">
        <f>'[1]вспомогат'!F63</f>
        <v>8519718.22</v>
      </c>
      <c r="E66" s="18">
        <f>'[1]вспомогат'!G63</f>
        <v>225502.830000001</v>
      </c>
      <c r="F66" s="17">
        <f>'[1]вспомогат'!H63</f>
        <v>29.562510487677113</v>
      </c>
      <c r="G66" s="16">
        <f>'[1]вспомогат'!I63</f>
        <v>-537297.169999999</v>
      </c>
      <c r="H66" s="15">
        <f>'[1]вспомогат'!J63</f>
        <v>92.17481575246133</v>
      </c>
      <c r="I66" s="14">
        <f>'[1]вспомогат'!K63</f>
        <v>-723281.7799999993</v>
      </c>
    </row>
    <row r="67" spans="1:9" s="2" customFormat="1" ht="14.25" customHeight="1">
      <c r="A67" s="20" t="s">
        <v>16</v>
      </c>
      <c r="B67" s="19">
        <f>'[1]вспомогат'!B64</f>
        <v>14292800</v>
      </c>
      <c r="C67" s="18">
        <f>'[1]вспомогат'!C64</f>
        <v>928780</v>
      </c>
      <c r="D67" s="19">
        <f>'[1]вспомогат'!F64</f>
        <v>15397867.98</v>
      </c>
      <c r="E67" s="18">
        <f>'[1]вспомогат'!G64</f>
        <v>429326.54000000097</v>
      </c>
      <c r="F67" s="17">
        <f>'[1]вспомогат'!H64</f>
        <v>46.2247830487307</v>
      </c>
      <c r="G67" s="16">
        <f>'[1]вспомогат'!I64</f>
        <v>-499453.45999999903</v>
      </c>
      <c r="H67" s="15">
        <f>'[1]вспомогат'!J64</f>
        <v>107.73164096608083</v>
      </c>
      <c r="I67" s="14">
        <f>'[1]вспомогат'!K64</f>
        <v>1105067.9800000004</v>
      </c>
    </row>
    <row r="68" spans="1:9" s="2" customFormat="1" ht="14.25" customHeight="1">
      <c r="A68" s="20" t="s">
        <v>15</v>
      </c>
      <c r="B68" s="19">
        <f>'[1]вспомогат'!B65</f>
        <v>11237207</v>
      </c>
      <c r="C68" s="18">
        <f>'[1]вспомогат'!C65</f>
        <v>667662</v>
      </c>
      <c r="D68" s="19">
        <f>'[1]вспомогат'!F65</f>
        <v>11362933.59</v>
      </c>
      <c r="E68" s="18">
        <f>'[1]вспомогат'!G65</f>
        <v>360275.1799999997</v>
      </c>
      <c r="F68" s="17">
        <f>'[1]вспомогат'!H65</f>
        <v>53.96071365451377</v>
      </c>
      <c r="G68" s="16">
        <f>'[1]вспомогат'!I65</f>
        <v>-307386.8200000003</v>
      </c>
      <c r="H68" s="15">
        <f>'[1]вспомогат'!J65</f>
        <v>101.11884198626937</v>
      </c>
      <c r="I68" s="14">
        <f>'[1]вспомогат'!K65</f>
        <v>125726.58999999985</v>
      </c>
    </row>
    <row r="69" spans="1:9" s="2" customFormat="1" ht="14.25" customHeight="1">
      <c r="A69" s="20" t="s">
        <v>14</v>
      </c>
      <c r="B69" s="19">
        <f>'[1]вспомогат'!B66</f>
        <v>33226368</v>
      </c>
      <c r="C69" s="18">
        <f>'[1]вспомогат'!C66</f>
        <v>2473877</v>
      </c>
      <c r="D69" s="19">
        <f>'[1]вспомогат'!F66</f>
        <v>33623562.94</v>
      </c>
      <c r="E69" s="18">
        <f>'[1]вспомогат'!G66</f>
        <v>1189737.429999996</v>
      </c>
      <c r="F69" s="17">
        <f>'[1]вспомогат'!H66</f>
        <v>48.09202033892534</v>
      </c>
      <c r="G69" s="16">
        <f>'[1]вспомогат'!I66</f>
        <v>-1284139.570000004</v>
      </c>
      <c r="H69" s="15">
        <f>'[1]вспомогат'!J66</f>
        <v>101.19542087777995</v>
      </c>
      <c r="I69" s="14">
        <f>'[1]вспомогат'!K66</f>
        <v>397194.9399999976</v>
      </c>
    </row>
    <row r="70" spans="1:9" s="2" customFormat="1" ht="14.25" customHeight="1">
      <c r="A70" s="20" t="s">
        <v>13</v>
      </c>
      <c r="B70" s="19">
        <f>'[1]вспомогат'!B67</f>
        <v>69257200</v>
      </c>
      <c r="C70" s="18">
        <f>'[1]вспомогат'!C67</f>
        <v>4360333</v>
      </c>
      <c r="D70" s="19">
        <f>'[1]вспомогат'!F67</f>
        <v>67387008.57</v>
      </c>
      <c r="E70" s="18">
        <f>'[1]вспомогат'!G67</f>
        <v>999665.7099999934</v>
      </c>
      <c r="F70" s="17">
        <f>'[1]вспомогат'!H67</f>
        <v>22.926361587520802</v>
      </c>
      <c r="G70" s="16">
        <f>'[1]вспомогат'!I67</f>
        <v>-3360667.2900000066</v>
      </c>
      <c r="H70" s="15">
        <f>'[1]вспомогат'!J67</f>
        <v>97.29964331506325</v>
      </c>
      <c r="I70" s="14">
        <f>'[1]вспомогат'!K67</f>
        <v>-1870191.4300000072</v>
      </c>
    </row>
    <row r="71" spans="1:9" s="2" customFormat="1" ht="14.25" customHeight="1">
      <c r="A71" s="20" t="s">
        <v>12</v>
      </c>
      <c r="B71" s="19">
        <f>'[1]вспомогат'!B68</f>
        <v>96487699</v>
      </c>
      <c r="C71" s="18">
        <f>'[1]вспомогат'!C68</f>
        <v>15213780</v>
      </c>
      <c r="D71" s="19">
        <f>'[1]вспомогат'!F68</f>
        <v>85477231.38</v>
      </c>
      <c r="E71" s="18">
        <f>'[1]вспомогат'!G68</f>
        <v>2904736.849999994</v>
      </c>
      <c r="F71" s="17">
        <f>'[1]вспомогат'!H68</f>
        <v>19.09280172317461</v>
      </c>
      <c r="G71" s="16">
        <f>'[1]вспомогат'!I68</f>
        <v>-12309043.150000006</v>
      </c>
      <c r="H71" s="15">
        <f>'[1]вспомогат'!J68</f>
        <v>88.58873438364408</v>
      </c>
      <c r="I71" s="14">
        <f>'[1]вспомогат'!K68</f>
        <v>-11010467.620000005</v>
      </c>
    </row>
    <row r="72" spans="1:9" s="2" customFormat="1" ht="14.25" customHeight="1">
      <c r="A72" s="20" t="s">
        <v>11</v>
      </c>
      <c r="B72" s="19">
        <f>'[1]вспомогат'!B69</f>
        <v>14752300</v>
      </c>
      <c r="C72" s="18">
        <f>'[1]вспомогат'!C69</f>
        <v>776170</v>
      </c>
      <c r="D72" s="19">
        <f>'[1]вспомогат'!F69</f>
        <v>15889701.13</v>
      </c>
      <c r="E72" s="18">
        <f>'[1]вспомогат'!G69</f>
        <v>618734.8900000006</v>
      </c>
      <c r="F72" s="17">
        <f>'[1]вспомогат'!H69</f>
        <v>79.7164139299381</v>
      </c>
      <c r="G72" s="16">
        <f>'[1]вспомогат'!I69</f>
        <v>-157435.1099999994</v>
      </c>
      <c r="H72" s="15">
        <f>'[1]вспомогат'!J69</f>
        <v>107.70999186567518</v>
      </c>
      <c r="I72" s="14">
        <f>'[1]вспомогат'!K69</f>
        <v>1137401.1300000008</v>
      </c>
    </row>
    <row r="73" spans="1:9" s="2" customFormat="1" ht="14.25" customHeight="1">
      <c r="A73" s="20" t="s">
        <v>10</v>
      </c>
      <c r="B73" s="19">
        <f>'[1]вспомогат'!B70</f>
        <v>8961665</v>
      </c>
      <c r="C73" s="18">
        <f>'[1]вспомогат'!C70</f>
        <v>658456</v>
      </c>
      <c r="D73" s="19">
        <f>'[1]вспомогат'!F70</f>
        <v>9587841.16</v>
      </c>
      <c r="E73" s="18">
        <f>'[1]вспомогат'!G70</f>
        <v>605037.1600000001</v>
      </c>
      <c r="F73" s="17">
        <f>'[1]вспомогат'!H70</f>
        <v>91.88725746291327</v>
      </c>
      <c r="G73" s="16">
        <f>'[1]вспомогат'!I70</f>
        <v>-53418.83999999985</v>
      </c>
      <c r="H73" s="15">
        <f>'[1]вспомогат'!J70</f>
        <v>106.9872747977078</v>
      </c>
      <c r="I73" s="14">
        <f>'[1]вспомогат'!K70</f>
        <v>626176.1600000001</v>
      </c>
    </row>
    <row r="74" spans="1:9" s="2" customFormat="1" ht="14.25" customHeight="1">
      <c r="A74" s="20" t="s">
        <v>9</v>
      </c>
      <c r="B74" s="19">
        <f>'[1]вспомогат'!B71</f>
        <v>7619748</v>
      </c>
      <c r="C74" s="18">
        <f>'[1]вспомогат'!C71</f>
        <v>763441</v>
      </c>
      <c r="D74" s="19">
        <f>'[1]вспомогат'!F71</f>
        <v>7717914.7</v>
      </c>
      <c r="E74" s="18">
        <f>'[1]вспомогат'!G71</f>
        <v>280055.20999999996</v>
      </c>
      <c r="F74" s="17">
        <f>'[1]вспомогат'!H71</f>
        <v>36.68328135376538</v>
      </c>
      <c r="G74" s="16">
        <f>'[1]вспомогат'!I71</f>
        <v>-483385.79000000004</v>
      </c>
      <c r="H74" s="15">
        <f>'[1]вспомогат'!J71</f>
        <v>101.28831950872916</v>
      </c>
      <c r="I74" s="14">
        <f>'[1]вспомогат'!K71</f>
        <v>98166.70000000019</v>
      </c>
    </row>
    <row r="75" spans="1:9" s="2" customFormat="1" ht="14.25" customHeight="1">
      <c r="A75" s="20" t="s">
        <v>8</v>
      </c>
      <c r="B75" s="19">
        <f>'[1]вспомогат'!B72</f>
        <v>54231926</v>
      </c>
      <c r="C75" s="18">
        <f>'[1]вспомогат'!C72</f>
        <v>2064358</v>
      </c>
      <c r="D75" s="19">
        <f>'[1]вспомогат'!F72</f>
        <v>53674930.88</v>
      </c>
      <c r="E75" s="18">
        <f>'[1]вспомогат'!G72</f>
        <v>1748432.3700000048</v>
      </c>
      <c r="F75" s="17">
        <f>'[1]вспомогат'!H72</f>
        <v>84.6961801199213</v>
      </c>
      <c r="G75" s="16">
        <f>'[1]вспомогат'!I72</f>
        <v>-315925.62999999523</v>
      </c>
      <c r="H75" s="15">
        <f>'[1]вспомогат'!J72</f>
        <v>98.97293870772725</v>
      </c>
      <c r="I75" s="14">
        <f>'[1]вспомогат'!K72</f>
        <v>-556995.1199999973</v>
      </c>
    </row>
    <row r="76" spans="1:9" s="2" customFormat="1" ht="14.25" customHeight="1">
      <c r="A76" s="20" t="s">
        <v>7</v>
      </c>
      <c r="B76" s="19">
        <f>'[1]вспомогат'!B73</f>
        <v>23789895</v>
      </c>
      <c r="C76" s="18">
        <f>'[1]вспомогат'!C73</f>
        <v>1483655</v>
      </c>
      <c r="D76" s="19">
        <f>'[1]вспомогат'!F73</f>
        <v>23600090.33</v>
      </c>
      <c r="E76" s="18">
        <f>'[1]вспомогат'!G73</f>
        <v>528708.4799999967</v>
      </c>
      <c r="F76" s="17">
        <f>'[1]вспомогат'!H73</f>
        <v>35.63554060748602</v>
      </c>
      <c r="G76" s="16">
        <f>'[1]вспомогат'!I73</f>
        <v>-954946.5200000033</v>
      </c>
      <c r="H76" s="15">
        <f>'[1]вспомогат'!J73</f>
        <v>99.20216264090278</v>
      </c>
      <c r="I76" s="14">
        <f>'[1]вспомогат'!K73</f>
        <v>-189804.6700000018</v>
      </c>
    </row>
    <row r="77" spans="1:9" s="2" customFormat="1" ht="14.25" customHeight="1">
      <c r="A77" s="20" t="s">
        <v>6</v>
      </c>
      <c r="B77" s="19">
        <f>'[1]вспомогат'!B74</f>
        <v>8897951</v>
      </c>
      <c r="C77" s="18">
        <f>'[1]вспомогат'!C74</f>
        <v>383450</v>
      </c>
      <c r="D77" s="19">
        <f>'[1]вспомогат'!F74</f>
        <v>9278630.73</v>
      </c>
      <c r="E77" s="18">
        <f>'[1]вспомогат'!G74</f>
        <v>253775.33000000007</v>
      </c>
      <c r="F77" s="17">
        <f>'[1]вспомогат'!H74</f>
        <v>66.18211761637764</v>
      </c>
      <c r="G77" s="16">
        <f>'[1]вспомогат'!I74</f>
        <v>-129674.66999999993</v>
      </c>
      <c r="H77" s="15">
        <f>'[1]вспомогат'!J74</f>
        <v>104.27828530411102</v>
      </c>
      <c r="I77" s="14">
        <f>'[1]вспомогат'!K74</f>
        <v>380679.73000000045</v>
      </c>
    </row>
    <row r="78" spans="1:9" s="2" customFormat="1" ht="14.25" customHeight="1">
      <c r="A78" s="20" t="s">
        <v>5</v>
      </c>
      <c r="B78" s="19">
        <f>'[1]вспомогат'!B75</f>
        <v>9216152</v>
      </c>
      <c r="C78" s="18">
        <f>'[1]вспомогат'!C75</f>
        <v>445623</v>
      </c>
      <c r="D78" s="19">
        <f>'[1]вспомогат'!F75</f>
        <v>10012222.05</v>
      </c>
      <c r="E78" s="18">
        <f>'[1]вспомогат'!G75</f>
        <v>188328.88000000082</v>
      </c>
      <c r="F78" s="17">
        <f>'[1]вспомогат'!H75</f>
        <v>42.26192992731543</v>
      </c>
      <c r="G78" s="16">
        <f>'[1]вспомогат'!I75</f>
        <v>-257294.11999999918</v>
      </c>
      <c r="H78" s="15">
        <f>'[1]вспомогат'!J75</f>
        <v>108.63777040569644</v>
      </c>
      <c r="I78" s="14">
        <f>'[1]вспомогат'!K75</f>
        <v>796070.0500000007</v>
      </c>
    </row>
    <row r="79" spans="1:9" s="2" customFormat="1" ht="14.25" customHeight="1">
      <c r="A79" s="20" t="s">
        <v>4</v>
      </c>
      <c r="B79" s="19">
        <f>'[1]вспомогат'!B76</f>
        <v>7841526</v>
      </c>
      <c r="C79" s="18">
        <f>'[1]вспомогат'!C76</f>
        <v>529825</v>
      </c>
      <c r="D79" s="19">
        <f>'[1]вспомогат'!F76</f>
        <v>9922415.19</v>
      </c>
      <c r="E79" s="18">
        <f>'[1]вспомогат'!G76</f>
        <v>739673.8599999994</v>
      </c>
      <c r="F79" s="17">
        <f>'[1]вспомогат'!H76</f>
        <v>139.60720237814363</v>
      </c>
      <c r="G79" s="16">
        <f>'[1]вспомогат'!I76</f>
        <v>209848.8599999994</v>
      </c>
      <c r="H79" s="15">
        <f>'[1]вспомогат'!J76</f>
        <v>126.53678875769843</v>
      </c>
      <c r="I79" s="14">
        <f>'[1]вспомогат'!K76</f>
        <v>2080889.1899999995</v>
      </c>
    </row>
    <row r="80" spans="1:9" s="2" customFormat="1" ht="14.25" customHeight="1">
      <c r="A80" s="20" t="s">
        <v>3</v>
      </c>
      <c r="B80" s="19">
        <f>'[1]вспомогат'!B77</f>
        <v>15559117</v>
      </c>
      <c r="C80" s="18">
        <f>'[1]вспомогат'!C77</f>
        <v>1386830</v>
      </c>
      <c r="D80" s="19">
        <f>'[1]вспомогат'!F77</f>
        <v>14822853.96</v>
      </c>
      <c r="E80" s="18">
        <f>'[1]вспомогат'!G77</f>
        <v>974137.4600000009</v>
      </c>
      <c r="F80" s="17">
        <f>'[1]вспомогат'!H77</f>
        <v>70.24202389622383</v>
      </c>
      <c r="G80" s="16">
        <f>'[1]вспомогат'!I77</f>
        <v>-412692.5399999991</v>
      </c>
      <c r="H80" s="15">
        <f>'[1]вспомогат'!J77</f>
        <v>95.26796385681784</v>
      </c>
      <c r="I80" s="14">
        <f>'[1]вспомогат'!K77</f>
        <v>-736263.0399999991</v>
      </c>
    </row>
    <row r="81" spans="1:9" s="2" customFormat="1" ht="14.25" customHeight="1">
      <c r="A81" s="20" t="s">
        <v>2</v>
      </c>
      <c r="B81" s="19">
        <f>'[1]вспомогат'!B78</f>
        <v>11588535</v>
      </c>
      <c r="C81" s="18">
        <f>'[1]вспомогат'!C78</f>
        <v>657709</v>
      </c>
      <c r="D81" s="19">
        <f>'[1]вспомогат'!F78</f>
        <v>12124526.88</v>
      </c>
      <c r="E81" s="18">
        <f>'[1]вспомогат'!G78</f>
        <v>161530.29000000097</v>
      </c>
      <c r="F81" s="17">
        <f>'[1]вспомогат'!H78</f>
        <v>24.559537728691712</v>
      </c>
      <c r="G81" s="16">
        <f>'[1]вспомогат'!I78</f>
        <v>-496178.70999999903</v>
      </c>
      <c r="H81" s="15">
        <f>'[1]вспомогат'!J78</f>
        <v>104.62519101853687</v>
      </c>
      <c r="I81" s="14">
        <f>'[1]вспомогат'!K78</f>
        <v>535991.8800000008</v>
      </c>
    </row>
    <row r="82" spans="1:9" s="2" customFormat="1" ht="15" customHeight="1">
      <c r="A82" s="13" t="s">
        <v>1</v>
      </c>
      <c r="B82" s="10">
        <f>SUM(B39:B81)</f>
        <v>1272059983</v>
      </c>
      <c r="C82" s="10">
        <f>SUM(C39:C81)</f>
        <v>102797179</v>
      </c>
      <c r="D82" s="10">
        <f>SUM(D39:D81)</f>
        <v>1255696048.2600005</v>
      </c>
      <c r="E82" s="10">
        <f>SUM(E39:E81)</f>
        <v>41183939.87999997</v>
      </c>
      <c r="F82" s="12">
        <f>E82/C82*100</f>
        <v>40.06329772921101</v>
      </c>
      <c r="G82" s="10">
        <f>SUM(G39:G81)</f>
        <v>-61613239.12000004</v>
      </c>
      <c r="H82" s="11">
        <f>D82/B82*100</f>
        <v>98.71358780570966</v>
      </c>
      <c r="I82" s="10">
        <f>SUM(I39:I81)</f>
        <v>-16363934.740000026</v>
      </c>
    </row>
    <row r="83" spans="1:9" s="2" customFormat="1" ht="15.75" customHeight="1">
      <c r="A83" s="9" t="s">
        <v>0</v>
      </c>
      <c r="B83" s="7">
        <f>'[1]вспомогат'!B79</f>
        <v>12455541052</v>
      </c>
      <c r="C83" s="7">
        <f>'[1]вспомогат'!C79</f>
        <v>978023834</v>
      </c>
      <c r="D83" s="7">
        <f>'[1]вспомогат'!F79</f>
        <v>11841079838.989992</v>
      </c>
      <c r="E83" s="7">
        <f>'[1]вспомогат'!G79</f>
        <v>409650149.69000024</v>
      </c>
      <c r="F83" s="8">
        <f>'[1]вспомогат'!H79</f>
        <v>41.88549761763783</v>
      </c>
      <c r="G83" s="7">
        <f>'[1]вспомогат'!I79</f>
        <v>-568373684.3099998</v>
      </c>
      <c r="H83" s="8">
        <f>'[1]вспомогат'!J79</f>
        <v>95.06676417792912</v>
      </c>
      <c r="I83" s="7">
        <f>'[1]вспомогат'!K79</f>
        <v>-614461213.0099993</v>
      </c>
    </row>
    <row r="85" spans="1:4" s="2" customFormat="1" ht="12.75">
      <c r="A85" s="1"/>
      <c r="D85" s="6"/>
    </row>
    <row r="86" spans="1:6" s="2" customFormat="1" ht="12.75">
      <c r="A86" s="1"/>
      <c r="F86" s="5"/>
    </row>
    <row r="87" spans="1:4" s="2" customFormat="1" ht="12.75">
      <c r="A87" s="1"/>
      <c r="B87" s="4"/>
      <c r="C87" s="4"/>
      <c r="D87" s="3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2019-12-16T08:49:08Z</dcterms:created>
  <dcterms:modified xsi:type="dcterms:W3CDTF">2019-12-16T09:01:45Z</dcterms:modified>
  <cp:category/>
  <cp:version/>
  <cp:contentType/>
  <cp:contentStatus/>
</cp:coreProperties>
</file>