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'виконання'!$A$5:$I$86</definedName>
    <definedName name="оррр">#REF!</definedName>
    <definedName name="разом_3_порівн_" localSheetId="0">#REF!</definedName>
    <definedName name="разом_3_порівн_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<sst xmlns="http://schemas.openxmlformats.org/spreadsheetml/2006/main" count="87" uniqueCount="84">
  <si>
    <t>грн.</t>
  </si>
  <si>
    <t>Міста і райони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</si>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</sst>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0" fillId="0" borderId="12" xfId="0" applyNumberFormat="1" applyFill="1" applyBorder="1" applyAlignment="1" applyProtection="1">
      <alignment/>
      <protection/>
    </xf>
    <xf numFmtId="0" fontId="20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19" fillId="0" borderId="14" xfId="0" applyNumberFormat="1" applyFont="1" applyFill="1" applyBorder="1" applyAlignment="1" applyProtection="1">
      <alignment/>
      <protection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9" fillId="0" borderId="17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2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7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0" fontId="33" fillId="0" borderId="0" xfId="0" applyNumberFormat="1" applyFont="1" applyFill="1" applyBorder="1" applyAlignment="1" applyProtection="1">
      <alignment/>
      <protection/>
    </xf>
    <xf numFmtId="3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412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04.12.2019</v>
          </cell>
        </row>
        <row r="6">
          <cell r="F6" t="str">
            <v>Фактично надійшло на 04.12.2019</v>
          </cell>
        </row>
        <row r="8">
          <cell r="C8" t="str">
            <v>грудень</v>
          </cell>
          <cell r="G8" t="str">
            <v>за грудень</v>
          </cell>
          <cell r="H8" t="str">
            <v>за грудень</v>
          </cell>
          <cell r="J8" t="str">
            <v>за рік</v>
          </cell>
        </row>
        <row r="9">
          <cell r="B9" t="str">
            <v> рік </v>
          </cell>
        </row>
        <row r="10">
          <cell r="B10">
            <v>2359833700</v>
          </cell>
          <cell r="C10">
            <v>160574700</v>
          </cell>
          <cell r="F10">
            <v>1997986258.96</v>
          </cell>
          <cell r="G10">
            <v>6276456.279999971</v>
          </cell>
          <cell r="H10">
            <v>3.90874544993699</v>
          </cell>
          <cell r="I10">
            <v>-154298243.72000003</v>
          </cell>
          <cell r="J10">
            <v>84.66640081290474</v>
          </cell>
          <cell r="K10">
            <v>-361847441.03999996</v>
          </cell>
        </row>
        <row r="11">
          <cell r="B11">
            <v>5714000000</v>
          </cell>
          <cell r="C11">
            <v>496500000</v>
          </cell>
          <cell r="F11">
            <v>5250081079.23</v>
          </cell>
          <cell r="G11">
            <v>16254494.049999237</v>
          </cell>
          <cell r="H11">
            <v>3.273815518630259</v>
          </cell>
          <cell r="I11">
            <v>-480245505.95000076</v>
          </cell>
          <cell r="J11">
            <v>91.88101293717185</v>
          </cell>
          <cell r="K11">
            <v>-463918920.77000046</v>
          </cell>
        </row>
        <row r="12">
          <cell r="B12">
            <v>480270910</v>
          </cell>
          <cell r="C12">
            <v>36698439</v>
          </cell>
          <cell r="F12">
            <v>448866899.09</v>
          </cell>
          <cell r="G12">
            <v>2025117.0299999714</v>
          </cell>
          <cell r="H12">
            <v>5.518264768700302</v>
          </cell>
          <cell r="I12">
            <v>-34673321.97000003</v>
          </cell>
          <cell r="J12">
            <v>93.46118820521525</v>
          </cell>
          <cell r="K12">
            <v>-31404010.910000026</v>
          </cell>
        </row>
        <row r="13">
          <cell r="B13">
            <v>642996340</v>
          </cell>
          <cell r="C13">
            <v>43199127</v>
          </cell>
          <cell r="F13">
            <v>631109710.3</v>
          </cell>
          <cell r="G13">
            <v>1436861.9099999666</v>
          </cell>
          <cell r="H13">
            <v>3.326136451785164</v>
          </cell>
          <cell r="I13">
            <v>-41762265.09000003</v>
          </cell>
          <cell r="J13">
            <v>98.15136899535074</v>
          </cell>
          <cell r="K13">
            <v>-11886629.700000048</v>
          </cell>
        </row>
        <row r="14">
          <cell r="B14">
            <v>620787000</v>
          </cell>
          <cell r="C14">
            <v>41030000</v>
          </cell>
          <cell r="F14">
            <v>586087652.26</v>
          </cell>
          <cell r="G14">
            <v>2384836.1599999666</v>
          </cell>
          <cell r="H14">
            <v>5.812420570314323</v>
          </cell>
          <cell r="I14">
            <v>-38645163.84000003</v>
          </cell>
          <cell r="J14">
            <v>94.41042616227466</v>
          </cell>
          <cell r="K14">
            <v>-34699347.74000001</v>
          </cell>
        </row>
        <row r="15">
          <cell r="B15">
            <v>94482700</v>
          </cell>
          <cell r="C15">
            <v>6549350</v>
          </cell>
          <cell r="F15">
            <v>92223075.63</v>
          </cell>
          <cell r="G15">
            <v>234451.08999998868</v>
          </cell>
          <cell r="H15">
            <v>3.5797611976759325</v>
          </cell>
          <cell r="I15">
            <v>-6314898.910000011</v>
          </cell>
          <cell r="J15">
            <v>97.60842527785509</v>
          </cell>
          <cell r="K15">
            <v>-2259624.370000005</v>
          </cell>
        </row>
        <row r="16">
          <cell r="B16">
            <v>39080158</v>
          </cell>
          <cell r="C16">
            <v>3151791</v>
          </cell>
          <cell r="F16">
            <v>37727874.91</v>
          </cell>
          <cell r="G16">
            <v>58847.639999993145</v>
          </cell>
          <cell r="H16">
            <v>1.8671174579784364</v>
          </cell>
          <cell r="I16">
            <v>-3092943.360000007</v>
          </cell>
          <cell r="J16">
            <v>96.53971949141044</v>
          </cell>
          <cell r="K16">
            <v>-1352283.0900000036</v>
          </cell>
        </row>
        <row r="17">
          <cell r="B17">
            <v>330204000</v>
          </cell>
          <cell r="C17">
            <v>22151770</v>
          </cell>
          <cell r="F17">
            <v>326244198.95</v>
          </cell>
          <cell r="G17">
            <v>1162018.5699999928</v>
          </cell>
          <cell r="H17">
            <v>5.245714315379732</v>
          </cell>
          <cell r="I17">
            <v>-20989751.430000007</v>
          </cell>
          <cell r="J17">
            <v>98.80080161051956</v>
          </cell>
          <cell r="K17">
            <v>-3959801.050000012</v>
          </cell>
        </row>
        <row r="18">
          <cell r="B18">
            <v>120000</v>
          </cell>
          <cell r="C18">
            <v>12300</v>
          </cell>
          <cell r="F18">
            <v>99343.39</v>
          </cell>
          <cell r="G18">
            <v>288.3000000000029</v>
          </cell>
          <cell r="H18">
            <v>2.3439024390244136</v>
          </cell>
          <cell r="I18">
            <v>-12011.699999999997</v>
          </cell>
          <cell r="J18">
            <v>82.78615833333333</v>
          </cell>
          <cell r="K18">
            <v>-20656.61</v>
          </cell>
        </row>
        <row r="19">
          <cell r="B19">
            <v>5855500</v>
          </cell>
          <cell r="C19">
            <v>195639</v>
          </cell>
          <cell r="F19">
            <v>6206337.35</v>
          </cell>
          <cell r="G19">
            <v>24519.199999999255</v>
          </cell>
          <cell r="H19">
            <v>12.532879436103872</v>
          </cell>
          <cell r="I19">
            <v>-171119.80000000075</v>
          </cell>
          <cell r="J19">
            <v>105.99158654256682</v>
          </cell>
          <cell r="K19">
            <v>350837.3499999996</v>
          </cell>
        </row>
        <row r="20">
          <cell r="B20">
            <v>135752172</v>
          </cell>
          <cell r="C20">
            <v>10120896</v>
          </cell>
          <cell r="F20">
            <v>128304061.98</v>
          </cell>
          <cell r="G20">
            <v>866024.0400000066</v>
          </cell>
          <cell r="H20">
            <v>8.556792204958994</v>
          </cell>
          <cell r="I20">
            <v>-9254871.959999993</v>
          </cell>
          <cell r="J20">
            <v>94.51345056932128</v>
          </cell>
          <cell r="K20">
            <v>-7448110.019999996</v>
          </cell>
        </row>
        <row r="21">
          <cell r="B21">
            <v>35341370</v>
          </cell>
          <cell r="C21">
            <v>2840595</v>
          </cell>
          <cell r="F21">
            <v>37038554.88</v>
          </cell>
          <cell r="G21">
            <v>356647.75</v>
          </cell>
          <cell r="H21">
            <v>12.555388923799416</v>
          </cell>
          <cell r="I21">
            <v>-2483947.25</v>
          </cell>
          <cell r="J21">
            <v>104.80226114607329</v>
          </cell>
          <cell r="K21">
            <v>1697184.8800000027</v>
          </cell>
        </row>
        <row r="22">
          <cell r="B22">
            <v>64806223</v>
          </cell>
          <cell r="C22">
            <v>5913225</v>
          </cell>
          <cell r="F22">
            <v>63950091.64</v>
          </cell>
          <cell r="G22">
            <v>458660.2899999991</v>
          </cell>
          <cell r="H22">
            <v>7.756516790752915</v>
          </cell>
          <cell r="I22">
            <v>-5454564.710000001</v>
          </cell>
          <cell r="J22">
            <v>98.67893649657688</v>
          </cell>
          <cell r="K22">
            <v>-856131.3599999994</v>
          </cell>
        </row>
        <row r="23">
          <cell r="B23">
            <v>4526967</v>
          </cell>
          <cell r="C23">
            <v>392037</v>
          </cell>
          <cell r="F23">
            <v>4177857.29</v>
          </cell>
          <cell r="G23">
            <v>120522.1000000001</v>
          </cell>
          <cell r="H23">
            <v>30.742531954892037</v>
          </cell>
          <cell r="I23">
            <v>-271514.8999999999</v>
          </cell>
          <cell r="J23">
            <v>92.28822056798735</v>
          </cell>
          <cell r="K23">
            <v>-349109.70999999996</v>
          </cell>
        </row>
        <row r="24">
          <cell r="B24">
            <v>40162348</v>
          </cell>
          <cell r="C24">
            <v>3822369</v>
          </cell>
          <cell r="F24">
            <v>40711003.94</v>
          </cell>
          <cell r="G24">
            <v>164506.80999999493</v>
          </cell>
          <cell r="H24">
            <v>4.3037919677559895</v>
          </cell>
          <cell r="I24">
            <v>-3657862.190000005</v>
          </cell>
          <cell r="J24">
            <v>101.36609527909076</v>
          </cell>
          <cell r="K24">
            <v>548655.9399999976</v>
          </cell>
        </row>
        <row r="25">
          <cell r="B25">
            <v>126622543</v>
          </cell>
          <cell r="C25">
            <v>9101654</v>
          </cell>
          <cell r="F25">
            <v>121415993.17</v>
          </cell>
          <cell r="G25">
            <v>700541.700000003</v>
          </cell>
          <cell r="H25">
            <v>7.696861471552347</v>
          </cell>
          <cell r="I25">
            <v>-8401112.299999997</v>
          </cell>
          <cell r="J25">
            <v>95.88813357665704</v>
          </cell>
          <cell r="K25">
            <v>-5206549.829999998</v>
          </cell>
        </row>
        <row r="26">
          <cell r="B26">
            <v>7480505</v>
          </cell>
          <cell r="C26">
            <v>951974</v>
          </cell>
          <cell r="F26">
            <v>7215607.49</v>
          </cell>
          <cell r="G26">
            <v>95012.29000000004</v>
          </cell>
          <cell r="H26">
            <v>9.980555141211845</v>
          </cell>
          <cell r="I26">
            <v>-856961.71</v>
          </cell>
          <cell r="J26">
            <v>96.45882851491979</v>
          </cell>
          <cell r="K26">
            <v>-264897.5099999998</v>
          </cell>
        </row>
        <row r="27">
          <cell r="B27">
            <v>67659558</v>
          </cell>
          <cell r="C27">
            <v>5020539</v>
          </cell>
          <cell r="F27">
            <v>63749994.43</v>
          </cell>
          <cell r="G27">
            <v>456959.549999997</v>
          </cell>
          <cell r="H27">
            <v>9.101802615217151</v>
          </cell>
          <cell r="I27">
            <v>-4563579.450000003</v>
          </cell>
          <cell r="J27">
            <v>94.22171281402696</v>
          </cell>
          <cell r="K27">
            <v>-3909563.5700000003</v>
          </cell>
        </row>
        <row r="28">
          <cell r="B28">
            <v>119900</v>
          </cell>
          <cell r="C28">
            <v>6700</v>
          </cell>
          <cell r="F28">
            <v>116350.37</v>
          </cell>
          <cell r="G28">
            <v>1076</v>
          </cell>
          <cell r="H28">
            <v>16.05970149253731</v>
          </cell>
          <cell r="I28">
            <v>-5624</v>
          </cell>
          <cell r="J28">
            <v>97.03950792326938</v>
          </cell>
          <cell r="K28">
            <v>-3549.6300000000047</v>
          </cell>
        </row>
        <row r="29">
          <cell r="B29">
            <v>215137553</v>
          </cell>
          <cell r="C29">
            <v>15982599</v>
          </cell>
          <cell r="F29">
            <v>206367884.09</v>
          </cell>
          <cell r="G29">
            <v>434039.2299999893</v>
          </cell>
          <cell r="H29">
            <v>2.7156986795451057</v>
          </cell>
          <cell r="I29">
            <v>-15548559.77000001</v>
          </cell>
          <cell r="J29">
            <v>95.9236921738159</v>
          </cell>
          <cell r="K29">
            <v>-8769668.909999996</v>
          </cell>
        </row>
        <row r="30">
          <cell r="B30">
            <v>26581263</v>
          </cell>
          <cell r="C30">
            <v>1460085</v>
          </cell>
          <cell r="F30">
            <v>28232279.52</v>
          </cell>
          <cell r="G30">
            <v>133404.7800000012</v>
          </cell>
          <cell r="H30">
            <v>9.136781762705677</v>
          </cell>
          <cell r="I30">
            <v>-1326680.2199999988</v>
          </cell>
          <cell r="J30">
            <v>106.21120418544446</v>
          </cell>
          <cell r="K30">
            <v>1651016.5199999996</v>
          </cell>
        </row>
        <row r="31">
          <cell r="B31">
            <v>41957545</v>
          </cell>
          <cell r="C31">
            <v>1302757</v>
          </cell>
          <cell r="F31">
            <v>40123422.42</v>
          </cell>
          <cell r="G31">
            <v>222265.84000000358</v>
          </cell>
          <cell r="H31">
            <v>17.061189462041163</v>
          </cell>
          <cell r="I31">
            <v>-1080491.1599999964</v>
          </cell>
          <cell r="J31">
            <v>95.62862274234587</v>
          </cell>
          <cell r="K31">
            <v>-1834122.5799999982</v>
          </cell>
        </row>
        <row r="32">
          <cell r="B32">
            <v>41550906</v>
          </cell>
          <cell r="C32">
            <v>2754963</v>
          </cell>
          <cell r="F32">
            <v>46474544.7</v>
          </cell>
          <cell r="G32">
            <v>97653.15000000596</v>
          </cell>
          <cell r="H32">
            <v>3.5446265521535487</v>
          </cell>
          <cell r="I32">
            <v>-2657309.849999994</v>
          </cell>
          <cell r="J32">
            <v>111.8496542530264</v>
          </cell>
          <cell r="K32">
            <v>4923638.700000003</v>
          </cell>
        </row>
        <row r="33">
          <cell r="B33">
            <v>79285808</v>
          </cell>
          <cell r="C33">
            <v>4857254</v>
          </cell>
          <cell r="F33">
            <v>78826259.05</v>
          </cell>
          <cell r="G33">
            <v>197328.26999999583</v>
          </cell>
          <cell r="H33">
            <v>4.0625478922863785</v>
          </cell>
          <cell r="I33">
            <v>-4659925.730000004</v>
          </cell>
          <cell r="J33">
            <v>99.420389396801</v>
          </cell>
          <cell r="K33">
            <v>-459548.950000003</v>
          </cell>
        </row>
        <row r="34">
          <cell r="B34">
            <v>340000</v>
          </cell>
          <cell r="C34">
            <v>5100</v>
          </cell>
          <cell r="F34">
            <v>306414.07</v>
          </cell>
          <cell r="G34">
            <v>6030</v>
          </cell>
          <cell r="H34">
            <v>118.23529411764706</v>
          </cell>
          <cell r="I34">
            <v>930</v>
          </cell>
          <cell r="J34">
            <v>90.12178529411766</v>
          </cell>
          <cell r="K34">
            <v>-33585.92999999999</v>
          </cell>
        </row>
        <row r="35">
          <cell r="B35">
            <v>8467600</v>
          </cell>
          <cell r="C35">
            <v>572292</v>
          </cell>
          <cell r="F35">
            <v>7477351.02</v>
          </cell>
          <cell r="G35">
            <v>33957.1799999997</v>
          </cell>
          <cell r="H35">
            <v>5.9335409196703255</v>
          </cell>
          <cell r="I35">
            <v>-538334.8200000003</v>
          </cell>
          <cell r="J35">
            <v>88.30543507014974</v>
          </cell>
          <cell r="K35">
            <v>-990248.9800000004</v>
          </cell>
        </row>
        <row r="36">
          <cell r="B36">
            <v>18734076</v>
          </cell>
          <cell r="C36">
            <v>1609332</v>
          </cell>
          <cell r="F36">
            <v>19275694.06</v>
          </cell>
          <cell r="G36">
            <v>17261.23999999836</v>
          </cell>
          <cell r="H36">
            <v>1.0725717254114353</v>
          </cell>
          <cell r="I36">
            <v>-1592070.7600000016</v>
          </cell>
          <cell r="J36">
            <v>102.89108499399701</v>
          </cell>
          <cell r="K36">
            <v>541618.0599999987</v>
          </cell>
        </row>
        <row r="37">
          <cell r="B37">
            <v>49602581</v>
          </cell>
          <cell r="C37">
            <v>4610885</v>
          </cell>
          <cell r="F37">
            <v>47795689.14</v>
          </cell>
          <cell r="G37">
            <v>282418.8800000027</v>
          </cell>
          <cell r="H37">
            <v>6.125047143878077</v>
          </cell>
          <cell r="I37">
            <v>-4328466.119999997</v>
          </cell>
          <cell r="J37">
            <v>96.35726241745364</v>
          </cell>
          <cell r="K37">
            <v>-1806891.8599999994</v>
          </cell>
        </row>
        <row r="38">
          <cell r="B38">
            <v>25634545</v>
          </cell>
          <cell r="C38">
            <v>913709</v>
          </cell>
          <cell r="F38">
            <v>25980532.88</v>
          </cell>
          <cell r="G38">
            <v>120413.1799999997</v>
          </cell>
          <cell r="H38">
            <v>13.178504315925496</v>
          </cell>
          <cell r="I38">
            <v>-793295.8200000003</v>
          </cell>
          <cell r="J38">
            <v>101.34969386037473</v>
          </cell>
          <cell r="K38">
            <v>345987.87999999896</v>
          </cell>
        </row>
        <row r="39">
          <cell r="B39">
            <v>22000000</v>
          </cell>
          <cell r="C39">
            <v>3449370</v>
          </cell>
          <cell r="F39">
            <v>19145956.77</v>
          </cell>
          <cell r="G39">
            <v>160498.87999999896</v>
          </cell>
          <cell r="H39">
            <v>4.652991125915717</v>
          </cell>
          <cell r="I39">
            <v>-3288871.120000001</v>
          </cell>
          <cell r="J39">
            <v>87.02707622727273</v>
          </cell>
          <cell r="K39">
            <v>-2854043.2300000004</v>
          </cell>
        </row>
        <row r="40">
          <cell r="B40">
            <v>19385265</v>
          </cell>
          <cell r="C40">
            <v>871755</v>
          </cell>
          <cell r="F40">
            <v>19076180.28</v>
          </cell>
          <cell r="G40">
            <v>155341.87000000104</v>
          </cell>
          <cell r="H40">
            <v>17.81944124209222</v>
          </cell>
          <cell r="I40">
            <v>-716413.129999999</v>
          </cell>
          <cell r="J40">
            <v>98.405568765761</v>
          </cell>
          <cell r="K40">
            <v>-309084.7199999988</v>
          </cell>
        </row>
        <row r="41">
          <cell r="B41">
            <v>20726672</v>
          </cell>
          <cell r="C41">
            <v>1160053</v>
          </cell>
          <cell r="F41">
            <v>20655049.24</v>
          </cell>
          <cell r="G41">
            <v>32599.019999999553</v>
          </cell>
          <cell r="H41">
            <v>2.8101319508677234</v>
          </cell>
          <cell r="I41">
            <v>-1127453.9800000004</v>
          </cell>
          <cell r="J41">
            <v>99.6544415813595</v>
          </cell>
          <cell r="K41">
            <v>-71622.76000000164</v>
          </cell>
        </row>
        <row r="42">
          <cell r="B42">
            <v>33735724</v>
          </cell>
          <cell r="C42">
            <v>3066125</v>
          </cell>
          <cell r="F42">
            <v>32396334.03</v>
          </cell>
          <cell r="G42">
            <v>75986.28000000119</v>
          </cell>
          <cell r="H42">
            <v>2.4782512128501346</v>
          </cell>
          <cell r="I42">
            <v>-2990138.719999999</v>
          </cell>
          <cell r="J42">
            <v>96.02975774286037</v>
          </cell>
          <cell r="K42">
            <v>-1339389.9699999988</v>
          </cell>
        </row>
        <row r="43">
          <cell r="B43">
            <v>62615123</v>
          </cell>
          <cell r="C43">
            <v>4851098</v>
          </cell>
          <cell r="F43">
            <v>58408159.34</v>
          </cell>
          <cell r="G43">
            <v>161631</v>
          </cell>
          <cell r="H43">
            <v>3.3318436362242116</v>
          </cell>
          <cell r="I43">
            <v>-4689467</v>
          </cell>
          <cell r="J43">
            <v>93.28123389616276</v>
          </cell>
          <cell r="K43">
            <v>-4206963.659999996</v>
          </cell>
        </row>
        <row r="44">
          <cell r="B44">
            <v>29022674</v>
          </cell>
          <cell r="C44">
            <v>1210500</v>
          </cell>
          <cell r="F44">
            <v>29331509.64</v>
          </cell>
          <cell r="G44">
            <v>110110.99000000209</v>
          </cell>
          <cell r="H44">
            <v>9.096323007022065</v>
          </cell>
          <cell r="I44">
            <v>-1100389.009999998</v>
          </cell>
          <cell r="J44">
            <v>101.0641184888753</v>
          </cell>
          <cell r="K44">
            <v>308835.6400000006</v>
          </cell>
        </row>
        <row r="45">
          <cell r="B45">
            <v>31481700</v>
          </cell>
          <cell r="C45">
            <v>3048918</v>
          </cell>
          <cell r="F45">
            <v>28723057.36</v>
          </cell>
          <cell r="G45">
            <v>74296.25999999791</v>
          </cell>
          <cell r="H45">
            <v>2.4368074182381396</v>
          </cell>
          <cell r="I45">
            <v>-2974621.740000002</v>
          </cell>
          <cell r="J45">
            <v>91.2373136139408</v>
          </cell>
          <cell r="K45">
            <v>-2758642.6400000006</v>
          </cell>
        </row>
        <row r="46">
          <cell r="B46">
            <v>10873522</v>
          </cell>
          <cell r="C46">
            <v>332575</v>
          </cell>
          <cell r="F46">
            <v>10373143.38</v>
          </cell>
          <cell r="G46">
            <v>12247.35000000149</v>
          </cell>
          <cell r="H46">
            <v>3.682582876043446</v>
          </cell>
          <cell r="I46">
            <v>-320327.6499999985</v>
          </cell>
          <cell r="J46">
            <v>95.39819186460468</v>
          </cell>
          <cell r="K46">
            <v>-500378.6199999992</v>
          </cell>
        </row>
        <row r="47">
          <cell r="B47">
            <v>10506915</v>
          </cell>
          <cell r="C47">
            <v>861372</v>
          </cell>
          <cell r="F47">
            <v>9688114.64</v>
          </cell>
          <cell r="G47">
            <v>26580.140000000596</v>
          </cell>
          <cell r="H47">
            <v>3.0857910403403634</v>
          </cell>
          <cell r="I47">
            <v>-834791.8599999994</v>
          </cell>
          <cell r="J47">
            <v>92.2070335583756</v>
          </cell>
          <cell r="K47">
            <v>-818800.3599999994</v>
          </cell>
        </row>
        <row r="48">
          <cell r="B48">
            <v>14722623</v>
          </cell>
          <cell r="C48">
            <v>1949402</v>
          </cell>
          <cell r="F48">
            <v>13125009.46</v>
          </cell>
          <cell r="G48">
            <v>61168.3200000003</v>
          </cell>
          <cell r="H48">
            <v>3.1377991814925963</v>
          </cell>
          <cell r="I48">
            <v>-1888233.6799999997</v>
          </cell>
          <cell r="J48">
            <v>89.1485807929742</v>
          </cell>
          <cell r="K48">
            <v>-1597613.539999999</v>
          </cell>
        </row>
        <row r="49">
          <cell r="B49">
            <v>29596100</v>
          </cell>
          <cell r="C49">
            <v>2907362</v>
          </cell>
          <cell r="F49">
            <v>26145677.15</v>
          </cell>
          <cell r="G49">
            <v>101881.75999999791</v>
          </cell>
          <cell r="H49">
            <v>3.504268130353149</v>
          </cell>
          <cell r="I49">
            <v>-2805480.240000002</v>
          </cell>
          <cell r="J49">
            <v>88.34162997827416</v>
          </cell>
          <cell r="K49">
            <v>-3450422.8500000015</v>
          </cell>
        </row>
        <row r="50">
          <cell r="B50">
            <v>12240820</v>
          </cell>
          <cell r="C50">
            <v>1088300</v>
          </cell>
          <cell r="F50">
            <v>11013999.65</v>
          </cell>
          <cell r="G50">
            <v>12746.019999999553</v>
          </cell>
          <cell r="H50">
            <v>1.1711862537902742</v>
          </cell>
          <cell r="I50">
            <v>-1075553.9800000004</v>
          </cell>
          <cell r="J50">
            <v>89.97762935816391</v>
          </cell>
          <cell r="K50">
            <v>-1226820.3499999996</v>
          </cell>
        </row>
        <row r="51">
          <cell r="B51">
            <v>9832077</v>
          </cell>
          <cell r="C51">
            <v>840550</v>
          </cell>
          <cell r="F51">
            <v>10435719.35</v>
          </cell>
          <cell r="G51">
            <v>334634.9000000004</v>
          </cell>
          <cell r="H51">
            <v>39.81142109333179</v>
          </cell>
          <cell r="I51">
            <v>-505915.0999999996</v>
          </cell>
          <cell r="J51">
            <v>106.13952016445762</v>
          </cell>
          <cell r="K51">
            <v>603642.3499999996</v>
          </cell>
        </row>
        <row r="52">
          <cell r="B52">
            <v>62949222</v>
          </cell>
          <cell r="C52">
            <v>4097802</v>
          </cell>
          <cell r="F52">
            <v>64459245.27</v>
          </cell>
          <cell r="G52">
            <v>113679.09000000358</v>
          </cell>
          <cell r="H52">
            <v>2.7741479456548555</v>
          </cell>
          <cell r="I52">
            <v>-3984122.9099999964</v>
          </cell>
          <cell r="J52">
            <v>102.39879576271808</v>
          </cell>
          <cell r="K52">
            <v>1510023.2700000033</v>
          </cell>
        </row>
        <row r="53">
          <cell r="B53">
            <v>82939186</v>
          </cell>
          <cell r="C53">
            <v>7128480</v>
          </cell>
          <cell r="F53">
            <v>76999098.74</v>
          </cell>
          <cell r="G53">
            <v>299316.34999999404</v>
          </cell>
          <cell r="H53">
            <v>4.1988804064820835</v>
          </cell>
          <cell r="I53">
            <v>-6829163.650000006</v>
          </cell>
          <cell r="J53">
            <v>92.83802078790596</v>
          </cell>
          <cell r="K53">
            <v>-5940087.260000005</v>
          </cell>
        </row>
        <row r="54">
          <cell r="B54">
            <v>39358200</v>
          </cell>
          <cell r="C54">
            <v>3657000</v>
          </cell>
          <cell r="F54">
            <v>33330484.73</v>
          </cell>
          <cell r="G54">
            <v>95922.5</v>
          </cell>
          <cell r="H54">
            <v>2.6229833196609245</v>
          </cell>
          <cell r="I54">
            <v>-3561077.5</v>
          </cell>
          <cell r="J54">
            <v>84.6849823670798</v>
          </cell>
          <cell r="K54">
            <v>-6027715.27</v>
          </cell>
        </row>
        <row r="55">
          <cell r="B55">
            <v>66396600</v>
          </cell>
          <cell r="C55">
            <v>4156150</v>
          </cell>
          <cell r="F55">
            <v>71065075.02</v>
          </cell>
          <cell r="G55">
            <v>479568.14999999106</v>
          </cell>
          <cell r="H55">
            <v>11.538759428798071</v>
          </cell>
          <cell r="I55">
            <v>-3676581.850000009</v>
          </cell>
          <cell r="J55">
            <v>107.03119590460956</v>
          </cell>
          <cell r="K55">
            <v>4668475.019999996</v>
          </cell>
        </row>
        <row r="56">
          <cell r="B56">
            <v>83650000</v>
          </cell>
          <cell r="C56">
            <v>6775550</v>
          </cell>
          <cell r="F56">
            <v>75574144.82</v>
          </cell>
          <cell r="G56">
            <v>437009.9099999964</v>
          </cell>
          <cell r="H56">
            <v>6.4498071743252785</v>
          </cell>
          <cell r="I56">
            <v>-6338540.090000004</v>
          </cell>
          <cell r="J56">
            <v>90.34566027495516</v>
          </cell>
          <cell r="K56">
            <v>-8075855.180000007</v>
          </cell>
        </row>
        <row r="57">
          <cell r="B57">
            <v>14651811</v>
          </cell>
          <cell r="C57">
            <v>785500</v>
          </cell>
          <cell r="F57">
            <v>14863423.59</v>
          </cell>
          <cell r="G57">
            <v>228408.6099999994</v>
          </cell>
          <cell r="H57">
            <v>29.07811712285161</v>
          </cell>
          <cell r="I57">
            <v>-557091.3900000006</v>
          </cell>
          <cell r="J57">
            <v>101.44427600110322</v>
          </cell>
          <cell r="K57">
            <v>211612.58999999985</v>
          </cell>
        </row>
        <row r="58">
          <cell r="B58">
            <v>64819798</v>
          </cell>
          <cell r="C58">
            <v>4453818</v>
          </cell>
          <cell r="F58">
            <v>62817713.27</v>
          </cell>
          <cell r="G58">
            <v>567770.8400000036</v>
          </cell>
          <cell r="H58">
            <v>12.747957819560735</v>
          </cell>
          <cell r="I58">
            <v>-3886047.1599999964</v>
          </cell>
          <cell r="J58">
            <v>96.91130674304169</v>
          </cell>
          <cell r="K58">
            <v>-2002084.7299999967</v>
          </cell>
        </row>
        <row r="59">
          <cell r="B59">
            <v>19733200</v>
          </cell>
          <cell r="C59">
            <v>1596056</v>
          </cell>
          <cell r="F59">
            <v>23401107.58</v>
          </cell>
          <cell r="G59">
            <v>49350.949999999255</v>
          </cell>
          <cell r="H59">
            <v>3.092056293764082</v>
          </cell>
          <cell r="I59">
            <v>-1546705.0500000007</v>
          </cell>
          <cell r="J59">
            <v>118.58749508442624</v>
          </cell>
          <cell r="K59">
            <v>3667907.579999998</v>
          </cell>
        </row>
        <row r="60">
          <cell r="B60">
            <v>14946530</v>
          </cell>
          <cell r="C60">
            <v>1054028</v>
          </cell>
          <cell r="F60">
            <v>14143894.25</v>
          </cell>
          <cell r="G60">
            <v>52109.169999999925</v>
          </cell>
          <cell r="H60">
            <v>4.943812688087975</v>
          </cell>
          <cell r="I60">
            <v>-1001918.8300000001</v>
          </cell>
          <cell r="J60">
            <v>94.62995257093118</v>
          </cell>
          <cell r="K60">
            <v>-802635.75</v>
          </cell>
        </row>
        <row r="61">
          <cell r="B61">
            <v>11625000</v>
          </cell>
          <cell r="C61">
            <v>1063812</v>
          </cell>
          <cell r="F61">
            <v>11670744.91</v>
          </cell>
          <cell r="G61">
            <v>54194.800000000745</v>
          </cell>
          <cell r="H61">
            <v>5.094396378307516</v>
          </cell>
          <cell r="I61">
            <v>-1009617.1999999993</v>
          </cell>
          <cell r="J61">
            <v>100.39350460215053</v>
          </cell>
          <cell r="K61">
            <v>45744.91000000015</v>
          </cell>
        </row>
        <row r="62">
          <cell r="B62">
            <v>14076930</v>
          </cell>
          <cell r="C62">
            <v>1700928</v>
          </cell>
          <cell r="F62">
            <v>12578193.32</v>
          </cell>
          <cell r="G62">
            <v>35488.25</v>
          </cell>
          <cell r="H62">
            <v>2.086405185875005</v>
          </cell>
          <cell r="I62">
            <v>-1665439.75</v>
          </cell>
          <cell r="J62">
            <v>89.35324193556407</v>
          </cell>
          <cell r="K62">
            <v>-1498736.6799999997</v>
          </cell>
        </row>
        <row r="63">
          <cell r="B63">
            <v>9243000</v>
          </cell>
          <cell r="C63">
            <v>762800</v>
          </cell>
          <cell r="F63">
            <v>8318810.23</v>
          </cell>
          <cell r="G63">
            <v>24594.840000000782</v>
          </cell>
          <cell r="H63">
            <v>3.2242842160462484</v>
          </cell>
          <cell r="I63">
            <v>-738205.1599999992</v>
          </cell>
          <cell r="J63">
            <v>90.00119257816726</v>
          </cell>
          <cell r="K63">
            <v>-924189.7699999996</v>
          </cell>
        </row>
        <row r="64">
          <cell r="B64">
            <v>14292800</v>
          </cell>
          <cell r="C64">
            <v>928780</v>
          </cell>
          <cell r="F64">
            <v>15080573.8</v>
          </cell>
          <cell r="G64">
            <v>112032.36000000127</v>
          </cell>
          <cell r="H64">
            <v>12.062314003316315</v>
          </cell>
          <cell r="I64">
            <v>-816747.6399999987</v>
          </cell>
          <cell r="J64">
            <v>105.51168280532856</v>
          </cell>
          <cell r="K64">
            <v>787773.8000000007</v>
          </cell>
        </row>
        <row r="65">
          <cell r="B65">
            <v>11237207</v>
          </cell>
          <cell r="C65">
            <v>667662</v>
          </cell>
          <cell r="F65">
            <v>11027984.27</v>
          </cell>
          <cell r="G65">
            <v>25325.859999999404</v>
          </cell>
          <cell r="H65">
            <v>3.793215728916638</v>
          </cell>
          <cell r="I65">
            <v>-642336.1400000006</v>
          </cell>
          <cell r="J65">
            <v>98.13812515868044</v>
          </cell>
          <cell r="K65">
            <v>-209222.73000000045</v>
          </cell>
        </row>
        <row r="66">
          <cell r="B66">
            <v>33226368</v>
          </cell>
          <cell r="C66">
            <v>2473877</v>
          </cell>
          <cell r="F66">
            <v>32556533.12</v>
          </cell>
          <cell r="G66">
            <v>122707.6099999994</v>
          </cell>
          <cell r="H66">
            <v>4.960133830420809</v>
          </cell>
          <cell r="I66">
            <v>-2351169.3900000006</v>
          </cell>
          <cell r="J66">
            <v>97.98402618065268</v>
          </cell>
          <cell r="K66">
            <v>-669834.879999999</v>
          </cell>
        </row>
        <row r="67">
          <cell r="B67">
            <v>69257200</v>
          </cell>
          <cell r="C67">
            <v>4360333</v>
          </cell>
          <cell r="F67">
            <v>66572314.62</v>
          </cell>
          <cell r="G67">
            <v>184971.7599999979</v>
          </cell>
          <cell r="H67">
            <v>4.24214756074818</v>
          </cell>
          <cell r="I67">
            <v>-4175361.240000002</v>
          </cell>
          <cell r="J67">
            <v>96.12331226211859</v>
          </cell>
          <cell r="K67">
            <v>-2684885.3800000027</v>
          </cell>
        </row>
        <row r="68">
          <cell r="B68">
            <v>96487699</v>
          </cell>
          <cell r="C68">
            <v>15213780</v>
          </cell>
          <cell r="F68">
            <v>82766039.41</v>
          </cell>
          <cell r="G68">
            <v>193544.87999999523</v>
          </cell>
          <cell r="H68">
            <v>1.2721682579871356</v>
          </cell>
          <cell r="I68">
            <v>-15020235.120000005</v>
          </cell>
          <cell r="J68">
            <v>85.77885084605448</v>
          </cell>
          <cell r="K68">
            <v>-13721659.590000004</v>
          </cell>
        </row>
        <row r="69">
          <cell r="B69">
            <v>14752300</v>
          </cell>
          <cell r="C69">
            <v>776170</v>
          </cell>
          <cell r="F69">
            <v>15309244.64</v>
          </cell>
          <cell r="G69">
            <v>38278.40000000037</v>
          </cell>
          <cell r="H69">
            <v>4.931703106278311</v>
          </cell>
          <cell r="I69">
            <v>-737891.5999999996</v>
          </cell>
          <cell r="J69">
            <v>103.77530717244092</v>
          </cell>
          <cell r="K69">
            <v>556944.6400000006</v>
          </cell>
        </row>
        <row r="70">
          <cell r="B70">
            <v>8961665</v>
          </cell>
          <cell r="C70">
            <v>658456</v>
          </cell>
          <cell r="F70">
            <v>8994252.27</v>
          </cell>
          <cell r="G70">
            <v>11448.269999999553</v>
          </cell>
          <cell r="H70">
            <v>1.738653759704453</v>
          </cell>
          <cell r="I70">
            <v>-647007.7300000004</v>
          </cell>
          <cell r="J70">
            <v>100.36362963801926</v>
          </cell>
          <cell r="K70">
            <v>32587.269999999553</v>
          </cell>
        </row>
        <row r="71">
          <cell r="B71">
            <v>7619748</v>
          </cell>
          <cell r="C71">
            <v>763441</v>
          </cell>
          <cell r="F71">
            <v>7469590.22</v>
          </cell>
          <cell r="G71">
            <v>31730.729999999516</v>
          </cell>
          <cell r="H71">
            <v>4.156277957301156</v>
          </cell>
          <cell r="I71">
            <v>-731710.2700000005</v>
          </cell>
          <cell r="J71">
            <v>98.02936028855547</v>
          </cell>
          <cell r="K71">
            <v>-150157.78000000026</v>
          </cell>
        </row>
        <row r="72">
          <cell r="B72">
            <v>54231926</v>
          </cell>
          <cell r="C72">
            <v>2064358</v>
          </cell>
          <cell r="F72">
            <v>52270013.41</v>
          </cell>
          <cell r="G72">
            <v>343514.8999999985</v>
          </cell>
          <cell r="H72">
            <v>16.64027751000546</v>
          </cell>
          <cell r="I72">
            <v>-1720843.1000000015</v>
          </cell>
          <cell r="J72">
            <v>96.38236600706381</v>
          </cell>
          <cell r="K72">
            <v>-1961912.5900000036</v>
          </cell>
        </row>
        <row r="73">
          <cell r="B73">
            <v>23789895</v>
          </cell>
          <cell r="C73">
            <v>1483655</v>
          </cell>
          <cell r="F73">
            <v>23157210.69</v>
          </cell>
          <cell r="G73">
            <v>85828.83999999985</v>
          </cell>
          <cell r="H73">
            <v>5.784959441379556</v>
          </cell>
          <cell r="I73">
            <v>-1397826.1600000001</v>
          </cell>
          <cell r="J73">
            <v>97.3405334071462</v>
          </cell>
          <cell r="K73">
            <v>-632684.3099999987</v>
          </cell>
        </row>
        <row r="74">
          <cell r="B74">
            <v>8897951</v>
          </cell>
          <cell r="C74">
            <v>383450</v>
          </cell>
          <cell r="F74">
            <v>9033016.4</v>
          </cell>
          <cell r="G74">
            <v>8161</v>
          </cell>
          <cell r="H74">
            <v>2.128308775590038</v>
          </cell>
          <cell r="I74">
            <v>-375289</v>
          </cell>
          <cell r="J74">
            <v>101.51793823094779</v>
          </cell>
          <cell r="K74">
            <v>135065.40000000037</v>
          </cell>
        </row>
        <row r="75">
          <cell r="B75">
            <v>9216152</v>
          </cell>
          <cell r="C75">
            <v>445623</v>
          </cell>
          <cell r="F75">
            <v>9848590.28</v>
          </cell>
          <cell r="G75">
            <v>24697.109999999404</v>
          </cell>
          <cell r="H75">
            <v>5.5421533448676135</v>
          </cell>
          <cell r="I75">
            <v>-420925.8900000006</v>
          </cell>
          <cell r="J75">
            <v>106.86228135126244</v>
          </cell>
          <cell r="K75">
            <v>632438.2799999993</v>
          </cell>
        </row>
        <row r="76">
          <cell r="B76">
            <v>7841526</v>
          </cell>
          <cell r="C76">
            <v>529825</v>
          </cell>
          <cell r="F76">
            <v>9388496.98</v>
          </cell>
          <cell r="G76">
            <v>205755.65000000037</v>
          </cell>
          <cell r="H76">
            <v>38.834643514368025</v>
          </cell>
          <cell r="I76">
            <v>-324069.3499999996</v>
          </cell>
          <cell r="J76">
            <v>119.72793280287537</v>
          </cell>
          <cell r="K76">
            <v>1546970.9800000004</v>
          </cell>
        </row>
        <row r="77">
          <cell r="B77">
            <v>15559117</v>
          </cell>
          <cell r="C77">
            <v>1386830</v>
          </cell>
          <cell r="F77">
            <v>13949107.04</v>
          </cell>
          <cell r="G77">
            <v>100390.5399999991</v>
          </cell>
          <cell r="H77">
            <v>7.238849750870627</v>
          </cell>
          <cell r="I77">
            <v>-1286439.460000001</v>
          </cell>
          <cell r="J77">
            <v>89.65230507618138</v>
          </cell>
          <cell r="K77">
            <v>-1610009.960000001</v>
          </cell>
        </row>
        <row r="78">
          <cell r="B78">
            <v>11588535</v>
          </cell>
          <cell r="C78">
            <v>657709</v>
          </cell>
          <cell r="F78">
            <v>11989527.42</v>
          </cell>
          <cell r="G78">
            <v>26530.830000000075</v>
          </cell>
          <cell r="H78">
            <v>4.0338249894710385</v>
          </cell>
          <cell r="I78">
            <v>-631178.1699999999</v>
          </cell>
          <cell r="J78">
            <v>103.4602511879198</v>
          </cell>
          <cell r="K78">
            <v>400992.4199999999</v>
          </cell>
        </row>
        <row r="79">
          <cell r="B79">
            <v>12455482552</v>
          </cell>
          <cell r="C79">
            <v>977965334</v>
          </cell>
          <cell r="F79">
            <v>11471324356.8</v>
          </cell>
          <cell r="G79">
            <v>39894667.49999905</v>
          </cell>
          <cell r="H79">
            <v>4.079353951824129</v>
          </cell>
          <cell r="I79">
            <v>-938070666.5000012</v>
          </cell>
          <cell r="J79">
            <v>92.09859440538519</v>
          </cell>
          <cell r="K79">
            <v>-984158195.2000009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7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B63" sqref="B63"/>
    </sheetView>
  </sheetViews>
  <sheetFormatPr defaultColWidth="11.421875" defaultRowHeight="12.75"/>
  <cols>
    <col min="1" max="1" width="31.140625" style="3" customWidth="1"/>
    <col min="2" max="2" width="13.421875" style="2" customWidth="1"/>
    <col min="3" max="3" width="11.28125" style="2" customWidth="1"/>
    <col min="4" max="5" width="11.421875" style="2" customWidth="1"/>
    <col min="6" max="6" width="9.421875" style="2" customWidth="1"/>
    <col min="7" max="7" width="11.421875" style="2" customWidth="1"/>
    <col min="8" max="8" width="8.57421875" style="2" customWidth="1"/>
    <col min="9" max="11" width="11.421875" style="2" customWidth="1"/>
    <col min="12" max="16384" width="11.421875" style="3" customWidth="1"/>
  </cols>
  <sheetData>
    <row r="2" spans="1:9" ht="18.75">
      <c r="A2" s="1" t="str">
        <f>'[1]вспомогат'!A2</f>
        <v>Щоденний моніторинг виконання за помісячним розписом доходів станом на 04.12.2019</v>
      </c>
      <c r="B2" s="1"/>
      <c r="C2" s="1"/>
      <c r="D2" s="1"/>
      <c r="E2" s="1"/>
      <c r="F2" s="1"/>
      <c r="G2" s="1"/>
      <c r="H2" s="1"/>
      <c r="I2" s="1"/>
    </row>
    <row r="3" ht="12.75">
      <c r="I3" s="4" t="s">
        <v>0</v>
      </c>
    </row>
    <row r="5" spans="1:9" ht="12.75">
      <c r="A5" s="5" t="s">
        <v>1</v>
      </c>
      <c r="B5" s="6"/>
      <c r="C5" s="6"/>
      <c r="D5" s="6"/>
      <c r="E5" s="6"/>
      <c r="F5" s="6"/>
      <c r="G5" s="6"/>
      <c r="H5" s="6"/>
      <c r="I5" s="6"/>
    </row>
    <row r="6" spans="1:9" ht="12.75" customHeight="1">
      <c r="A6" s="7"/>
      <c r="B6" s="8" t="s">
        <v>2</v>
      </c>
      <c r="C6" s="9" t="s">
        <v>3</v>
      </c>
      <c r="D6" s="10" t="str">
        <f>'[1]вспомогат'!F6</f>
        <v>Фактично надійшло на 04.12.2019</v>
      </c>
      <c r="E6" s="11"/>
      <c r="F6" s="12" t="s">
        <v>4</v>
      </c>
      <c r="G6" s="13"/>
      <c r="H6" s="13"/>
      <c r="I6" s="13"/>
    </row>
    <row r="7" spans="1:9" ht="12.75">
      <c r="A7" s="7"/>
      <c r="B7" s="14" t="s">
        <v>5</v>
      </c>
      <c r="C7" s="15" t="s">
        <v>6</v>
      </c>
      <c r="D7" s="16"/>
      <c r="E7" s="17"/>
      <c r="F7" s="18" t="s">
        <v>7</v>
      </c>
      <c r="G7" s="19"/>
      <c r="H7" s="19"/>
      <c r="I7" s="19"/>
    </row>
    <row r="8" spans="1:9" ht="12.75">
      <c r="A8" s="7"/>
      <c r="B8" s="14" t="s">
        <v>6</v>
      </c>
      <c r="C8" s="15" t="str">
        <f>'[1]вспомогат'!C8</f>
        <v>грудень</v>
      </c>
      <c r="D8" s="14" t="s">
        <v>8</v>
      </c>
      <c r="E8" s="20" t="str">
        <f>'[1]вспомогат'!G8</f>
        <v>за грудень</v>
      </c>
      <c r="F8" s="21" t="str">
        <f>'[1]вспомогат'!H8</f>
        <v>за грудень</v>
      </c>
      <c r="G8" s="22"/>
      <c r="H8" s="21" t="str">
        <f>'[1]вспомогат'!J8</f>
        <v>за рік</v>
      </c>
      <c r="I8" s="22"/>
    </row>
    <row r="9" spans="1:9" ht="12.75">
      <c r="A9" s="23"/>
      <c r="B9" s="24" t="str">
        <f>'[1]вспомогат'!B9</f>
        <v> рік </v>
      </c>
      <c r="C9" s="25"/>
      <c r="D9" s="26"/>
      <c r="E9" s="25"/>
      <c r="F9" s="24" t="s">
        <v>9</v>
      </c>
      <c r="G9" s="27" t="s">
        <v>10</v>
      </c>
      <c r="H9" s="28" t="s">
        <v>9</v>
      </c>
      <c r="I9" s="29" t="s">
        <v>10</v>
      </c>
    </row>
    <row r="10" spans="1:9" ht="12.75">
      <c r="A10" s="30" t="s">
        <v>11</v>
      </c>
      <c r="B10" s="31">
        <f>'[1]вспомогат'!B10</f>
        <v>2359833700</v>
      </c>
      <c r="C10" s="31">
        <f>'[1]вспомогат'!C10</f>
        <v>160574700</v>
      </c>
      <c r="D10" s="31">
        <f>'[1]вспомогат'!F10</f>
        <v>1997986258.96</v>
      </c>
      <c r="E10" s="31">
        <f>'[1]вспомогат'!G10</f>
        <v>6276456.279999971</v>
      </c>
      <c r="F10" s="32">
        <f>'[1]вспомогат'!H10</f>
        <v>3.90874544993699</v>
      </c>
      <c r="G10" s="33">
        <f>'[1]вспомогат'!I10</f>
        <v>-154298243.72000003</v>
      </c>
      <c r="H10" s="34">
        <f>'[1]вспомогат'!J10</f>
        <v>84.66640081290474</v>
      </c>
      <c r="I10" s="35">
        <f>'[1]вспомогат'!K10</f>
        <v>-361847441.03999996</v>
      </c>
    </row>
    <row r="11" spans="1:9" ht="12.75">
      <c r="A11" s="30"/>
      <c r="B11" s="31"/>
      <c r="C11" s="36"/>
      <c r="D11" s="31"/>
      <c r="E11" s="36"/>
      <c r="F11" s="37"/>
      <c r="G11" s="33"/>
      <c r="H11" s="34"/>
      <c r="I11" s="35"/>
    </row>
    <row r="12" spans="1:9" ht="12.75">
      <c r="A12" s="30" t="s">
        <v>12</v>
      </c>
      <c r="B12" s="31">
        <f>'[1]вспомогат'!B11</f>
        <v>5714000000</v>
      </c>
      <c r="C12" s="36">
        <f>'[1]вспомогат'!C11</f>
        <v>496500000</v>
      </c>
      <c r="D12" s="31">
        <f>'[1]вспомогат'!F11</f>
        <v>5250081079.23</v>
      </c>
      <c r="E12" s="36">
        <f>'[1]вспомогат'!G11</f>
        <v>16254494.049999237</v>
      </c>
      <c r="F12" s="37">
        <f>'[1]вспомогат'!H11</f>
        <v>3.273815518630259</v>
      </c>
      <c r="G12" s="33">
        <f>'[1]вспомогат'!I11</f>
        <v>-480245505.95000076</v>
      </c>
      <c r="H12" s="34">
        <f>'[1]вспомогат'!J11</f>
        <v>91.88101293717185</v>
      </c>
      <c r="I12" s="35">
        <f>'[1]вспомогат'!K11</f>
        <v>-463918920.77000046</v>
      </c>
    </row>
    <row r="13" spans="1:9" ht="12.75">
      <c r="A13" s="30" t="s">
        <v>13</v>
      </c>
      <c r="B13" s="31">
        <f>'[1]вспомогат'!B12</f>
        <v>480270910</v>
      </c>
      <c r="C13" s="36">
        <f>'[1]вспомогат'!C12</f>
        <v>36698439</v>
      </c>
      <c r="D13" s="31">
        <f>'[1]вспомогат'!F12</f>
        <v>448866899.09</v>
      </c>
      <c r="E13" s="36">
        <f>'[1]вспомогат'!G12</f>
        <v>2025117.0299999714</v>
      </c>
      <c r="F13" s="37">
        <f>'[1]вспомогат'!H12</f>
        <v>5.518264768700302</v>
      </c>
      <c r="G13" s="33">
        <f>'[1]вспомогат'!I12</f>
        <v>-34673321.97000003</v>
      </c>
      <c r="H13" s="34">
        <f>'[1]вспомогат'!J12</f>
        <v>93.46118820521525</v>
      </c>
      <c r="I13" s="35">
        <f>'[1]вспомогат'!K12</f>
        <v>-31404010.910000026</v>
      </c>
    </row>
    <row r="14" spans="1:9" ht="12.75">
      <c r="A14" s="30" t="s">
        <v>14</v>
      </c>
      <c r="B14" s="31">
        <f>'[1]вспомогат'!B13</f>
        <v>642996340</v>
      </c>
      <c r="C14" s="36">
        <f>'[1]вспомогат'!C13</f>
        <v>43199127</v>
      </c>
      <c r="D14" s="31">
        <f>'[1]вспомогат'!F13</f>
        <v>631109710.3</v>
      </c>
      <c r="E14" s="36">
        <f>'[1]вспомогат'!G13</f>
        <v>1436861.9099999666</v>
      </c>
      <c r="F14" s="37">
        <f>'[1]вспомогат'!H13</f>
        <v>3.326136451785164</v>
      </c>
      <c r="G14" s="33">
        <f>'[1]вспомогат'!I13</f>
        <v>-41762265.09000003</v>
      </c>
      <c r="H14" s="34">
        <f>'[1]вспомогат'!J13</f>
        <v>98.15136899535074</v>
      </c>
      <c r="I14" s="35">
        <f>'[1]вспомогат'!K13</f>
        <v>-11886629.700000048</v>
      </c>
    </row>
    <row r="15" spans="1:9" ht="12.75">
      <c r="A15" s="30" t="s">
        <v>15</v>
      </c>
      <c r="B15" s="31">
        <f>'[1]вспомогат'!B14</f>
        <v>620787000</v>
      </c>
      <c r="C15" s="36">
        <f>'[1]вспомогат'!C14</f>
        <v>41030000</v>
      </c>
      <c r="D15" s="31">
        <f>'[1]вспомогат'!F14</f>
        <v>586087652.26</v>
      </c>
      <c r="E15" s="36">
        <f>'[1]вспомогат'!G14</f>
        <v>2384836.1599999666</v>
      </c>
      <c r="F15" s="37">
        <f>'[1]вспомогат'!H14</f>
        <v>5.812420570314323</v>
      </c>
      <c r="G15" s="33">
        <f>'[1]вспомогат'!I14</f>
        <v>-38645163.84000003</v>
      </c>
      <c r="H15" s="34">
        <f>'[1]вспомогат'!J14</f>
        <v>94.41042616227466</v>
      </c>
      <c r="I15" s="35">
        <f>'[1]вспомогат'!K14</f>
        <v>-34699347.74000001</v>
      </c>
    </row>
    <row r="16" spans="1:9" ht="12.75">
      <c r="A16" s="30" t="s">
        <v>16</v>
      </c>
      <c r="B16" s="31">
        <f>'[1]вспомогат'!B15</f>
        <v>94482700</v>
      </c>
      <c r="C16" s="36">
        <f>'[1]вспомогат'!C15</f>
        <v>6549350</v>
      </c>
      <c r="D16" s="31">
        <f>'[1]вспомогат'!F15</f>
        <v>92223075.63</v>
      </c>
      <c r="E16" s="36">
        <f>'[1]вспомогат'!G15</f>
        <v>234451.08999998868</v>
      </c>
      <c r="F16" s="37">
        <f>'[1]вспомогат'!H15</f>
        <v>3.5797611976759325</v>
      </c>
      <c r="G16" s="33">
        <f>'[1]вспомогат'!I15</f>
        <v>-6314898.910000011</v>
      </c>
      <c r="H16" s="34">
        <f>'[1]вспомогат'!J15</f>
        <v>97.60842527785509</v>
      </c>
      <c r="I16" s="35">
        <f>'[1]вспомогат'!K15</f>
        <v>-2259624.370000005</v>
      </c>
    </row>
    <row r="17" spans="1:9" ht="18" customHeight="1">
      <c r="A17" s="38" t="s">
        <v>17</v>
      </c>
      <c r="B17" s="39">
        <f>SUM(B12:B16)</f>
        <v>7552536950</v>
      </c>
      <c r="C17" s="39">
        <f>SUM(C12:C16)</f>
        <v>623976916</v>
      </c>
      <c r="D17" s="39">
        <f>SUM(D12:D16)</f>
        <v>7008368416.51</v>
      </c>
      <c r="E17" s="39">
        <f>SUM(E12:E16)</f>
        <v>22335760.23999913</v>
      </c>
      <c r="F17" s="40">
        <f>E17/C17*100</f>
        <v>3.5795811779676687</v>
      </c>
      <c r="G17" s="39">
        <f>SUM(G12:G16)</f>
        <v>-601641155.7600008</v>
      </c>
      <c r="H17" s="41">
        <f>D17/B17*100</f>
        <v>92.79489081493338</v>
      </c>
      <c r="I17" s="39">
        <f>SUM(I12:I16)</f>
        <v>-544168533.4900006</v>
      </c>
    </row>
    <row r="18" spans="1:9" ht="20.25" customHeight="1">
      <c r="A18" s="30" t="s">
        <v>18</v>
      </c>
      <c r="B18" s="42">
        <f>'[1]вспомогат'!B16</f>
        <v>39080158</v>
      </c>
      <c r="C18" s="43">
        <f>'[1]вспомогат'!C16</f>
        <v>3151791</v>
      </c>
      <c r="D18" s="42">
        <f>'[1]вспомогат'!F16</f>
        <v>37727874.91</v>
      </c>
      <c r="E18" s="43">
        <f>'[1]вспомогат'!G16</f>
        <v>58847.639999993145</v>
      </c>
      <c r="F18" s="44">
        <f>'[1]вспомогат'!H16</f>
        <v>1.8671174579784364</v>
      </c>
      <c r="G18" s="45">
        <f>'[1]вспомогат'!I16</f>
        <v>-3092943.360000007</v>
      </c>
      <c r="H18" s="46">
        <f>'[1]вспомогат'!J16</f>
        <v>96.53971949141044</v>
      </c>
      <c r="I18" s="47">
        <f>'[1]вспомогат'!K16</f>
        <v>-1352283.0900000036</v>
      </c>
    </row>
    <row r="19" spans="1:9" ht="12.75">
      <c r="A19" s="30" t="s">
        <v>19</v>
      </c>
      <c r="B19" s="31">
        <f>'[1]вспомогат'!B17</f>
        <v>330204000</v>
      </c>
      <c r="C19" s="36">
        <f>'[1]вспомогат'!C17</f>
        <v>22151770</v>
      </c>
      <c r="D19" s="31">
        <f>'[1]вспомогат'!F17</f>
        <v>326244198.95</v>
      </c>
      <c r="E19" s="36">
        <f>'[1]вспомогат'!G17</f>
        <v>1162018.5699999928</v>
      </c>
      <c r="F19" s="37">
        <f>'[1]вспомогат'!H17</f>
        <v>5.245714315379732</v>
      </c>
      <c r="G19" s="33">
        <f>'[1]вспомогат'!I17</f>
        <v>-20989751.430000007</v>
      </c>
      <c r="H19" s="34">
        <f>'[1]вспомогат'!J17</f>
        <v>98.80080161051956</v>
      </c>
      <c r="I19" s="35">
        <f>'[1]вспомогат'!K17</f>
        <v>-3959801.050000012</v>
      </c>
    </row>
    <row r="20" spans="1:9" ht="12.75">
      <c r="A20" s="30" t="s">
        <v>20</v>
      </c>
      <c r="B20" s="31">
        <f>'[1]вспомогат'!B18</f>
        <v>120000</v>
      </c>
      <c r="C20" s="36">
        <f>'[1]вспомогат'!C18</f>
        <v>12300</v>
      </c>
      <c r="D20" s="31">
        <f>'[1]вспомогат'!F18</f>
        <v>99343.39</v>
      </c>
      <c r="E20" s="36">
        <f>'[1]вспомогат'!G18</f>
        <v>288.3000000000029</v>
      </c>
      <c r="F20" s="37">
        <f>'[1]вспомогат'!H18</f>
        <v>2.3439024390244136</v>
      </c>
      <c r="G20" s="33">
        <f>'[1]вспомогат'!I18</f>
        <v>-12011.699999999997</v>
      </c>
      <c r="H20" s="34">
        <f>'[1]вспомогат'!J18</f>
        <v>82.78615833333333</v>
      </c>
      <c r="I20" s="35">
        <f>'[1]вспомогат'!K18</f>
        <v>-20656.61</v>
      </c>
    </row>
    <row r="21" spans="1:9" ht="12.75">
      <c r="A21" s="30" t="s">
        <v>21</v>
      </c>
      <c r="B21" s="31">
        <f>'[1]вспомогат'!B19</f>
        <v>5855500</v>
      </c>
      <c r="C21" s="36">
        <f>'[1]вспомогат'!C19</f>
        <v>195639</v>
      </c>
      <c r="D21" s="31">
        <f>'[1]вспомогат'!F19</f>
        <v>6206337.35</v>
      </c>
      <c r="E21" s="36">
        <f>'[1]вспомогат'!G19</f>
        <v>24519.199999999255</v>
      </c>
      <c r="F21" s="37">
        <f>'[1]вспомогат'!H19</f>
        <v>12.532879436103872</v>
      </c>
      <c r="G21" s="33">
        <f>'[1]вспомогат'!I19</f>
        <v>-171119.80000000075</v>
      </c>
      <c r="H21" s="34">
        <f>'[1]вспомогат'!J19</f>
        <v>105.99158654256682</v>
      </c>
      <c r="I21" s="35">
        <f>'[1]вспомогат'!K19</f>
        <v>350837.3499999996</v>
      </c>
    </row>
    <row r="22" spans="1:9" ht="12.75">
      <c r="A22" s="30" t="s">
        <v>22</v>
      </c>
      <c r="B22" s="31">
        <f>'[1]вспомогат'!B20</f>
        <v>135752172</v>
      </c>
      <c r="C22" s="36">
        <f>'[1]вспомогат'!C20</f>
        <v>10120896</v>
      </c>
      <c r="D22" s="31">
        <f>'[1]вспомогат'!F20</f>
        <v>128304061.98</v>
      </c>
      <c r="E22" s="36">
        <f>'[1]вспомогат'!G20</f>
        <v>866024.0400000066</v>
      </c>
      <c r="F22" s="37">
        <f>'[1]вспомогат'!H20</f>
        <v>8.556792204958994</v>
      </c>
      <c r="G22" s="33">
        <f>'[1]вспомогат'!I20</f>
        <v>-9254871.959999993</v>
      </c>
      <c r="H22" s="34">
        <f>'[1]вспомогат'!J20</f>
        <v>94.51345056932128</v>
      </c>
      <c r="I22" s="35">
        <f>'[1]вспомогат'!K20</f>
        <v>-7448110.019999996</v>
      </c>
    </row>
    <row r="23" spans="1:9" ht="12.75">
      <c r="A23" s="30" t="s">
        <v>23</v>
      </c>
      <c r="B23" s="31">
        <f>'[1]вспомогат'!B21</f>
        <v>35341370</v>
      </c>
      <c r="C23" s="36">
        <f>'[1]вспомогат'!C21</f>
        <v>2840595</v>
      </c>
      <c r="D23" s="31">
        <f>'[1]вспомогат'!F21</f>
        <v>37038554.88</v>
      </c>
      <c r="E23" s="36">
        <f>'[1]вспомогат'!G21</f>
        <v>356647.75</v>
      </c>
      <c r="F23" s="37">
        <f>'[1]вспомогат'!H21</f>
        <v>12.555388923799416</v>
      </c>
      <c r="G23" s="33">
        <f>'[1]вспомогат'!I21</f>
        <v>-2483947.25</v>
      </c>
      <c r="H23" s="34">
        <f>'[1]вспомогат'!J21</f>
        <v>104.80226114607329</v>
      </c>
      <c r="I23" s="35">
        <f>'[1]вспомогат'!K21</f>
        <v>1697184.8800000027</v>
      </c>
    </row>
    <row r="24" spans="1:9" ht="12.75">
      <c r="A24" s="30" t="s">
        <v>24</v>
      </c>
      <c r="B24" s="31">
        <f>'[1]вспомогат'!B22</f>
        <v>64806223</v>
      </c>
      <c r="C24" s="36">
        <f>'[1]вспомогат'!C22</f>
        <v>5913225</v>
      </c>
      <c r="D24" s="31">
        <f>'[1]вспомогат'!F22</f>
        <v>63950091.64</v>
      </c>
      <c r="E24" s="36">
        <f>'[1]вспомогат'!G22</f>
        <v>458660.2899999991</v>
      </c>
      <c r="F24" s="37">
        <f>'[1]вспомогат'!H22</f>
        <v>7.756516790752915</v>
      </c>
      <c r="G24" s="33">
        <f>'[1]вспомогат'!I22</f>
        <v>-5454564.710000001</v>
      </c>
      <c r="H24" s="34">
        <f>'[1]вспомогат'!J22</f>
        <v>98.67893649657688</v>
      </c>
      <c r="I24" s="35">
        <f>'[1]вспомогат'!K22</f>
        <v>-856131.3599999994</v>
      </c>
    </row>
    <row r="25" spans="1:9" ht="12.75">
      <c r="A25" s="30" t="s">
        <v>25</v>
      </c>
      <c r="B25" s="31">
        <f>'[1]вспомогат'!B23</f>
        <v>4526967</v>
      </c>
      <c r="C25" s="36">
        <f>'[1]вспомогат'!C23</f>
        <v>392037</v>
      </c>
      <c r="D25" s="31">
        <f>'[1]вспомогат'!F23</f>
        <v>4177857.29</v>
      </c>
      <c r="E25" s="36">
        <f>'[1]вспомогат'!G23</f>
        <v>120522.1000000001</v>
      </c>
      <c r="F25" s="37">
        <f>'[1]вспомогат'!H23</f>
        <v>30.742531954892037</v>
      </c>
      <c r="G25" s="33">
        <f>'[1]вспомогат'!I23</f>
        <v>-271514.8999999999</v>
      </c>
      <c r="H25" s="34">
        <f>'[1]вспомогат'!J23</f>
        <v>92.28822056798735</v>
      </c>
      <c r="I25" s="35">
        <f>'[1]вспомогат'!K23</f>
        <v>-349109.70999999996</v>
      </c>
    </row>
    <row r="26" spans="1:9" ht="12.75">
      <c r="A26" s="48" t="s">
        <v>26</v>
      </c>
      <c r="B26" s="31">
        <f>'[1]вспомогат'!B24</f>
        <v>40162348</v>
      </c>
      <c r="C26" s="36">
        <f>'[1]вспомогат'!C24</f>
        <v>3822369</v>
      </c>
      <c r="D26" s="31">
        <f>'[1]вспомогат'!F24</f>
        <v>40711003.94</v>
      </c>
      <c r="E26" s="36">
        <f>'[1]вспомогат'!G24</f>
        <v>164506.80999999493</v>
      </c>
      <c r="F26" s="37">
        <f>'[1]вспомогат'!H24</f>
        <v>4.3037919677559895</v>
      </c>
      <c r="G26" s="33">
        <f>'[1]вспомогат'!I24</f>
        <v>-3657862.190000005</v>
      </c>
      <c r="H26" s="34">
        <f>'[1]вспомогат'!J24</f>
        <v>101.36609527909076</v>
      </c>
      <c r="I26" s="35">
        <f>'[1]вспомогат'!K24</f>
        <v>548655.9399999976</v>
      </c>
    </row>
    <row r="27" spans="1:9" ht="12.75">
      <c r="A27" s="30" t="s">
        <v>27</v>
      </c>
      <c r="B27" s="31">
        <f>'[1]вспомогат'!B25</f>
        <v>126622543</v>
      </c>
      <c r="C27" s="36">
        <f>'[1]вспомогат'!C25</f>
        <v>9101654</v>
      </c>
      <c r="D27" s="31">
        <f>'[1]вспомогат'!F25</f>
        <v>121415993.17</v>
      </c>
      <c r="E27" s="36">
        <f>'[1]вспомогат'!G25</f>
        <v>700541.700000003</v>
      </c>
      <c r="F27" s="37">
        <f>'[1]вспомогат'!H25</f>
        <v>7.696861471552347</v>
      </c>
      <c r="G27" s="33">
        <f>'[1]вспомогат'!I25</f>
        <v>-8401112.299999997</v>
      </c>
      <c r="H27" s="34">
        <f>'[1]вспомогат'!J25</f>
        <v>95.88813357665704</v>
      </c>
      <c r="I27" s="35">
        <f>'[1]вспомогат'!K25</f>
        <v>-5206549.829999998</v>
      </c>
    </row>
    <row r="28" spans="1:9" ht="12.75">
      <c r="A28" s="30" t="s">
        <v>28</v>
      </c>
      <c r="B28" s="31">
        <f>'[1]вспомогат'!B26</f>
        <v>7480505</v>
      </c>
      <c r="C28" s="36">
        <f>'[1]вспомогат'!C26</f>
        <v>951974</v>
      </c>
      <c r="D28" s="31">
        <f>'[1]вспомогат'!F26</f>
        <v>7215607.49</v>
      </c>
      <c r="E28" s="36">
        <f>'[1]вспомогат'!G26</f>
        <v>95012.29000000004</v>
      </c>
      <c r="F28" s="37">
        <f>'[1]вспомогат'!H26</f>
        <v>9.980555141211845</v>
      </c>
      <c r="G28" s="33">
        <f>'[1]вспомогат'!I26</f>
        <v>-856961.71</v>
      </c>
      <c r="H28" s="34">
        <f>'[1]вспомогат'!J26</f>
        <v>96.45882851491979</v>
      </c>
      <c r="I28" s="35">
        <f>'[1]вспомогат'!K26</f>
        <v>-264897.5099999998</v>
      </c>
    </row>
    <row r="29" spans="1:9" ht="12.75">
      <c r="A29" s="30" t="s">
        <v>29</v>
      </c>
      <c r="B29" s="31">
        <f>'[1]вспомогат'!B27</f>
        <v>67659558</v>
      </c>
      <c r="C29" s="36">
        <f>'[1]вспомогат'!C27</f>
        <v>5020539</v>
      </c>
      <c r="D29" s="31">
        <f>'[1]вспомогат'!F27</f>
        <v>63749994.43</v>
      </c>
      <c r="E29" s="36">
        <f>'[1]вспомогат'!G27</f>
        <v>456959.549999997</v>
      </c>
      <c r="F29" s="37">
        <f>'[1]вспомогат'!H27</f>
        <v>9.101802615217151</v>
      </c>
      <c r="G29" s="33">
        <f>'[1]вспомогат'!I27</f>
        <v>-4563579.450000003</v>
      </c>
      <c r="H29" s="34">
        <f>'[1]вспомогат'!J27</f>
        <v>94.22171281402696</v>
      </c>
      <c r="I29" s="35">
        <f>'[1]вспомогат'!K27</f>
        <v>-3909563.5700000003</v>
      </c>
    </row>
    <row r="30" spans="1:9" ht="12.75">
      <c r="A30" s="30" t="s">
        <v>30</v>
      </c>
      <c r="B30" s="31">
        <f>'[1]вспомогат'!B28</f>
        <v>119900</v>
      </c>
      <c r="C30" s="36">
        <f>'[1]вспомогат'!C28</f>
        <v>6700</v>
      </c>
      <c r="D30" s="31">
        <f>'[1]вспомогат'!F28</f>
        <v>116350.37</v>
      </c>
      <c r="E30" s="36">
        <f>'[1]вспомогат'!G28</f>
        <v>1076</v>
      </c>
      <c r="F30" s="37">
        <f>'[1]вспомогат'!H28</f>
        <v>16.05970149253731</v>
      </c>
      <c r="G30" s="33">
        <f>'[1]вспомогат'!I28</f>
        <v>-5624</v>
      </c>
      <c r="H30" s="34">
        <f>'[1]вспомогат'!J28</f>
        <v>97.03950792326938</v>
      </c>
      <c r="I30" s="35">
        <f>'[1]вспомогат'!K28</f>
        <v>-3549.6300000000047</v>
      </c>
    </row>
    <row r="31" spans="1:9" ht="12.75">
      <c r="A31" s="30" t="s">
        <v>31</v>
      </c>
      <c r="B31" s="31">
        <f>'[1]вспомогат'!B29</f>
        <v>215137553</v>
      </c>
      <c r="C31" s="36">
        <f>'[1]вспомогат'!C29</f>
        <v>15982599</v>
      </c>
      <c r="D31" s="31">
        <f>'[1]вспомогат'!F29</f>
        <v>206367884.09</v>
      </c>
      <c r="E31" s="36">
        <f>'[1]вспомогат'!G29</f>
        <v>434039.2299999893</v>
      </c>
      <c r="F31" s="37">
        <f>'[1]вспомогат'!H29</f>
        <v>2.7156986795451057</v>
      </c>
      <c r="G31" s="33">
        <f>'[1]вспомогат'!I29</f>
        <v>-15548559.77000001</v>
      </c>
      <c r="H31" s="34">
        <f>'[1]вспомогат'!J29</f>
        <v>95.9236921738159</v>
      </c>
      <c r="I31" s="35">
        <f>'[1]вспомогат'!K29</f>
        <v>-8769668.909999996</v>
      </c>
    </row>
    <row r="32" spans="1:9" ht="12.75">
      <c r="A32" s="30" t="s">
        <v>32</v>
      </c>
      <c r="B32" s="31">
        <f>'[1]вспомогат'!B30</f>
        <v>26581263</v>
      </c>
      <c r="C32" s="36">
        <f>'[1]вспомогат'!C30</f>
        <v>1460085</v>
      </c>
      <c r="D32" s="31">
        <f>'[1]вспомогат'!F30</f>
        <v>28232279.52</v>
      </c>
      <c r="E32" s="36">
        <f>'[1]вспомогат'!G30</f>
        <v>133404.7800000012</v>
      </c>
      <c r="F32" s="37">
        <f>'[1]вспомогат'!H30</f>
        <v>9.136781762705677</v>
      </c>
      <c r="G32" s="33">
        <f>'[1]вспомогат'!I30</f>
        <v>-1326680.2199999988</v>
      </c>
      <c r="H32" s="34">
        <f>'[1]вспомогат'!J30</f>
        <v>106.21120418544446</v>
      </c>
      <c r="I32" s="35">
        <f>'[1]вспомогат'!K30</f>
        <v>1651016.5199999996</v>
      </c>
    </row>
    <row r="33" spans="1:9" ht="12.75">
      <c r="A33" s="30" t="s">
        <v>33</v>
      </c>
      <c r="B33" s="31">
        <f>'[1]вспомогат'!B31</f>
        <v>41957545</v>
      </c>
      <c r="C33" s="36">
        <f>'[1]вспомогат'!C31</f>
        <v>1302757</v>
      </c>
      <c r="D33" s="31">
        <f>'[1]вспомогат'!F31</f>
        <v>40123422.42</v>
      </c>
      <c r="E33" s="36">
        <f>'[1]вспомогат'!G31</f>
        <v>222265.84000000358</v>
      </c>
      <c r="F33" s="37">
        <f>'[1]вспомогат'!H31</f>
        <v>17.061189462041163</v>
      </c>
      <c r="G33" s="33">
        <f>'[1]вспомогат'!I31</f>
        <v>-1080491.1599999964</v>
      </c>
      <c r="H33" s="34">
        <f>'[1]вспомогат'!J31</f>
        <v>95.62862274234587</v>
      </c>
      <c r="I33" s="35">
        <f>'[1]вспомогат'!K31</f>
        <v>-1834122.5799999982</v>
      </c>
    </row>
    <row r="34" spans="1:9" ht="12.75">
      <c r="A34" s="30" t="s">
        <v>34</v>
      </c>
      <c r="B34" s="31">
        <f>'[1]вспомогат'!B32</f>
        <v>41550906</v>
      </c>
      <c r="C34" s="36">
        <f>'[1]вспомогат'!C32</f>
        <v>2754963</v>
      </c>
      <c r="D34" s="31">
        <f>'[1]вспомогат'!F32</f>
        <v>46474544.7</v>
      </c>
      <c r="E34" s="36">
        <f>'[1]вспомогат'!G32</f>
        <v>97653.15000000596</v>
      </c>
      <c r="F34" s="37">
        <f>'[1]вспомогат'!H32</f>
        <v>3.5446265521535487</v>
      </c>
      <c r="G34" s="33">
        <f>'[1]вспомогат'!I32</f>
        <v>-2657309.849999994</v>
      </c>
      <c r="H34" s="34">
        <f>'[1]вспомогат'!J32</f>
        <v>111.8496542530264</v>
      </c>
      <c r="I34" s="35">
        <f>'[1]вспомогат'!K32</f>
        <v>4923638.700000003</v>
      </c>
    </row>
    <row r="35" spans="1:9" ht="12.75">
      <c r="A35" s="30" t="s">
        <v>35</v>
      </c>
      <c r="B35" s="31">
        <f>'[1]вспомогат'!B33</f>
        <v>79285808</v>
      </c>
      <c r="C35" s="36">
        <f>'[1]вспомогат'!C33</f>
        <v>4857254</v>
      </c>
      <c r="D35" s="31">
        <f>'[1]вспомогат'!F33</f>
        <v>78826259.05</v>
      </c>
      <c r="E35" s="36">
        <f>'[1]вспомогат'!G33</f>
        <v>197328.26999999583</v>
      </c>
      <c r="F35" s="37">
        <f>'[1]вспомогат'!H33</f>
        <v>4.0625478922863785</v>
      </c>
      <c r="G35" s="33">
        <f>'[1]вспомогат'!I33</f>
        <v>-4659925.730000004</v>
      </c>
      <c r="H35" s="34">
        <f>'[1]вспомогат'!J33</f>
        <v>99.420389396801</v>
      </c>
      <c r="I35" s="35">
        <f>'[1]вспомогат'!K33</f>
        <v>-459548.950000003</v>
      </c>
    </row>
    <row r="36" spans="1:9" ht="12.75">
      <c r="A36" s="30" t="s">
        <v>36</v>
      </c>
      <c r="B36" s="31">
        <f>'[1]вспомогат'!B34</f>
        <v>340000</v>
      </c>
      <c r="C36" s="36">
        <f>'[1]вспомогат'!C34</f>
        <v>5100</v>
      </c>
      <c r="D36" s="31">
        <f>'[1]вспомогат'!F34</f>
        <v>306414.07</v>
      </c>
      <c r="E36" s="36">
        <f>'[1]вспомогат'!G34</f>
        <v>6030</v>
      </c>
      <c r="F36" s="37">
        <f>'[1]вспомогат'!H34</f>
        <v>118.23529411764706</v>
      </c>
      <c r="G36" s="33">
        <f>'[1]вспомогат'!I34</f>
        <v>930</v>
      </c>
      <c r="H36" s="34">
        <f>'[1]вспомогат'!J34</f>
        <v>90.12178529411766</v>
      </c>
      <c r="I36" s="35">
        <f>'[1]вспомогат'!K34</f>
        <v>-33585.92999999999</v>
      </c>
    </row>
    <row r="37" spans="1:9" ht="12.75">
      <c r="A37" s="30" t="s">
        <v>37</v>
      </c>
      <c r="B37" s="31">
        <f>'[1]вспомогат'!B35</f>
        <v>8467600</v>
      </c>
      <c r="C37" s="36">
        <f>'[1]вспомогат'!C35</f>
        <v>572292</v>
      </c>
      <c r="D37" s="31">
        <f>'[1]вспомогат'!F35</f>
        <v>7477351.02</v>
      </c>
      <c r="E37" s="36">
        <f>'[1]вспомогат'!G35</f>
        <v>33957.1799999997</v>
      </c>
      <c r="F37" s="37">
        <f>'[1]вспомогат'!H35</f>
        <v>5.9335409196703255</v>
      </c>
      <c r="G37" s="33">
        <f>'[1]вспомогат'!I35</f>
        <v>-538334.8200000003</v>
      </c>
      <c r="H37" s="34">
        <f>'[1]вспомогат'!J35</f>
        <v>88.30543507014974</v>
      </c>
      <c r="I37" s="35">
        <f>'[1]вспомогат'!K35</f>
        <v>-990248.9800000004</v>
      </c>
    </row>
    <row r="38" spans="1:9" ht="18.75" customHeight="1">
      <c r="A38" s="49" t="s">
        <v>38</v>
      </c>
      <c r="B38" s="39">
        <f>SUM(B18:B37)</f>
        <v>1271051919</v>
      </c>
      <c r="C38" s="39">
        <f>SUM(C18:C37)</f>
        <v>90616539</v>
      </c>
      <c r="D38" s="39">
        <f>SUM(D18:D37)</f>
        <v>1244765424.6599998</v>
      </c>
      <c r="E38" s="39">
        <f>SUM(E18:E37)</f>
        <v>5590302.689999981</v>
      </c>
      <c r="F38" s="40">
        <f>E38/C38*100</f>
        <v>6.169185837035754</v>
      </c>
      <c r="G38" s="39">
        <f>SUM(G18:G37)</f>
        <v>-85026236.31000003</v>
      </c>
      <c r="H38" s="41">
        <f>D38/B38*100</f>
        <v>97.9319102589703</v>
      </c>
      <c r="I38" s="39">
        <f>SUM(I18:I37)</f>
        <v>-26286494.340000007</v>
      </c>
    </row>
    <row r="39" spans="1:9" ht="12" customHeight="1">
      <c r="A39" s="50" t="s">
        <v>39</v>
      </c>
      <c r="B39" s="31">
        <f>'[1]вспомогат'!B36</f>
        <v>18734076</v>
      </c>
      <c r="C39" s="36">
        <f>'[1]вспомогат'!C36</f>
        <v>1609332</v>
      </c>
      <c r="D39" s="31">
        <f>'[1]вспомогат'!F36</f>
        <v>19275694.06</v>
      </c>
      <c r="E39" s="36">
        <f>'[1]вспомогат'!G36</f>
        <v>17261.23999999836</v>
      </c>
      <c r="F39" s="37">
        <f>'[1]вспомогат'!H36</f>
        <v>1.0725717254114353</v>
      </c>
      <c r="G39" s="33">
        <f>'[1]вспомогат'!I36</f>
        <v>-1592070.7600000016</v>
      </c>
      <c r="H39" s="34">
        <f>'[1]вспомогат'!J36</f>
        <v>102.89108499399701</v>
      </c>
      <c r="I39" s="35">
        <f>'[1]вспомогат'!K36</f>
        <v>541618.0599999987</v>
      </c>
    </row>
    <row r="40" spans="1:9" ht="12.75" customHeight="1">
      <c r="A40" s="50" t="s">
        <v>40</v>
      </c>
      <c r="B40" s="31">
        <f>'[1]вспомогат'!B37</f>
        <v>49602581</v>
      </c>
      <c r="C40" s="36">
        <f>'[1]вспомогат'!C37</f>
        <v>4610885</v>
      </c>
      <c r="D40" s="31">
        <f>'[1]вспомогат'!F37</f>
        <v>47795689.14</v>
      </c>
      <c r="E40" s="36">
        <f>'[1]вспомогат'!G37</f>
        <v>282418.8800000027</v>
      </c>
      <c r="F40" s="37">
        <f>'[1]вспомогат'!H37</f>
        <v>6.125047143878077</v>
      </c>
      <c r="G40" s="33">
        <f>'[1]вспомогат'!I37</f>
        <v>-4328466.119999997</v>
      </c>
      <c r="H40" s="34">
        <f>'[1]вспомогат'!J37</f>
        <v>96.35726241745364</v>
      </c>
      <c r="I40" s="35">
        <f>'[1]вспомогат'!K37</f>
        <v>-1806891.8599999994</v>
      </c>
    </row>
    <row r="41" spans="1:9" ht="12.75" customHeight="1">
      <c r="A41" s="50" t="s">
        <v>41</v>
      </c>
      <c r="B41" s="31">
        <f>'[1]вспомогат'!B38</f>
        <v>25634545</v>
      </c>
      <c r="C41" s="36">
        <f>'[1]вспомогат'!C38</f>
        <v>913709</v>
      </c>
      <c r="D41" s="31">
        <f>'[1]вспомогат'!F38</f>
        <v>25980532.88</v>
      </c>
      <c r="E41" s="36">
        <f>'[1]вспомогат'!G38</f>
        <v>120413.1799999997</v>
      </c>
      <c r="F41" s="37">
        <f>'[1]вспомогат'!H38</f>
        <v>13.178504315925496</v>
      </c>
      <c r="G41" s="33">
        <f>'[1]вспомогат'!I38</f>
        <v>-793295.8200000003</v>
      </c>
      <c r="H41" s="34">
        <f>'[1]вспомогат'!J38</f>
        <v>101.34969386037473</v>
      </c>
      <c r="I41" s="35">
        <f>'[1]вспомогат'!K38</f>
        <v>345987.87999999896</v>
      </c>
    </row>
    <row r="42" spans="1:9" ht="12.75" customHeight="1">
      <c r="A42" s="50" t="s">
        <v>42</v>
      </c>
      <c r="B42" s="31">
        <f>'[1]вспомогат'!B39</f>
        <v>22000000</v>
      </c>
      <c r="C42" s="36">
        <f>'[1]вспомогат'!C39</f>
        <v>3449370</v>
      </c>
      <c r="D42" s="31">
        <f>'[1]вспомогат'!F39</f>
        <v>19145956.77</v>
      </c>
      <c r="E42" s="36">
        <f>'[1]вспомогат'!G39</f>
        <v>160498.87999999896</v>
      </c>
      <c r="F42" s="37">
        <f>'[1]вспомогат'!H39</f>
        <v>4.652991125915717</v>
      </c>
      <c r="G42" s="33">
        <f>'[1]вспомогат'!I39</f>
        <v>-3288871.120000001</v>
      </c>
      <c r="H42" s="34">
        <f>'[1]вспомогат'!J39</f>
        <v>87.02707622727273</v>
      </c>
      <c r="I42" s="35">
        <f>'[1]вспомогат'!K39</f>
        <v>-2854043.2300000004</v>
      </c>
    </row>
    <row r="43" spans="1:9" ht="12" customHeight="1">
      <c r="A43" s="50" t="s">
        <v>43</v>
      </c>
      <c r="B43" s="31">
        <f>'[1]вспомогат'!B40</f>
        <v>19385265</v>
      </c>
      <c r="C43" s="36">
        <f>'[1]вспомогат'!C40</f>
        <v>871755</v>
      </c>
      <c r="D43" s="31">
        <f>'[1]вспомогат'!F40</f>
        <v>19076180.28</v>
      </c>
      <c r="E43" s="36">
        <f>'[1]вспомогат'!G40</f>
        <v>155341.87000000104</v>
      </c>
      <c r="F43" s="37">
        <f>'[1]вспомогат'!H40</f>
        <v>17.81944124209222</v>
      </c>
      <c r="G43" s="33">
        <f>'[1]вспомогат'!I40</f>
        <v>-716413.129999999</v>
      </c>
      <c r="H43" s="34">
        <f>'[1]вспомогат'!J40</f>
        <v>98.405568765761</v>
      </c>
      <c r="I43" s="35">
        <f>'[1]вспомогат'!K40</f>
        <v>-309084.7199999988</v>
      </c>
    </row>
    <row r="44" spans="1:9" ht="14.25" customHeight="1">
      <c r="A44" s="50" t="s">
        <v>44</v>
      </c>
      <c r="B44" s="31">
        <f>'[1]вспомогат'!B41</f>
        <v>20726672</v>
      </c>
      <c r="C44" s="36">
        <f>'[1]вспомогат'!C41</f>
        <v>1160053</v>
      </c>
      <c r="D44" s="31">
        <f>'[1]вспомогат'!F41</f>
        <v>20655049.24</v>
      </c>
      <c r="E44" s="36">
        <f>'[1]вспомогат'!G41</f>
        <v>32599.019999999553</v>
      </c>
      <c r="F44" s="37">
        <f>'[1]вспомогат'!H41</f>
        <v>2.8101319508677234</v>
      </c>
      <c r="G44" s="33">
        <f>'[1]вспомогат'!I41</f>
        <v>-1127453.9800000004</v>
      </c>
      <c r="H44" s="34">
        <f>'[1]вспомогат'!J41</f>
        <v>99.6544415813595</v>
      </c>
      <c r="I44" s="35">
        <f>'[1]вспомогат'!K41</f>
        <v>-71622.76000000164</v>
      </c>
    </row>
    <row r="45" spans="1:9" ht="14.25" customHeight="1">
      <c r="A45" s="51" t="s">
        <v>45</v>
      </c>
      <c r="B45" s="31">
        <f>'[1]вспомогат'!B42</f>
        <v>33735724</v>
      </c>
      <c r="C45" s="36">
        <f>'[1]вспомогат'!C42</f>
        <v>3066125</v>
      </c>
      <c r="D45" s="31">
        <f>'[1]вспомогат'!F42</f>
        <v>32396334.03</v>
      </c>
      <c r="E45" s="36">
        <f>'[1]вспомогат'!G42</f>
        <v>75986.28000000119</v>
      </c>
      <c r="F45" s="37">
        <f>'[1]вспомогат'!H42</f>
        <v>2.4782512128501346</v>
      </c>
      <c r="G45" s="33">
        <f>'[1]вспомогат'!I42</f>
        <v>-2990138.719999999</v>
      </c>
      <c r="H45" s="34">
        <f>'[1]вспомогат'!J42</f>
        <v>96.02975774286037</v>
      </c>
      <c r="I45" s="35">
        <f>'[1]вспомогат'!K42</f>
        <v>-1339389.9699999988</v>
      </c>
    </row>
    <row r="46" spans="1:9" ht="14.25" customHeight="1">
      <c r="A46" s="51" t="s">
        <v>46</v>
      </c>
      <c r="B46" s="31">
        <f>'[1]вспомогат'!B43</f>
        <v>62615123</v>
      </c>
      <c r="C46" s="36">
        <f>'[1]вспомогат'!C43</f>
        <v>4851098</v>
      </c>
      <c r="D46" s="31">
        <f>'[1]вспомогат'!F43</f>
        <v>58408159.34</v>
      </c>
      <c r="E46" s="36">
        <f>'[1]вспомогат'!G43</f>
        <v>161631</v>
      </c>
      <c r="F46" s="37">
        <f>'[1]вспомогат'!H43</f>
        <v>3.3318436362242116</v>
      </c>
      <c r="G46" s="33">
        <f>'[1]вспомогат'!I43</f>
        <v>-4689467</v>
      </c>
      <c r="H46" s="34">
        <f>'[1]вспомогат'!J43</f>
        <v>93.28123389616276</v>
      </c>
      <c r="I46" s="35">
        <f>'[1]вспомогат'!K43</f>
        <v>-4206963.659999996</v>
      </c>
    </row>
    <row r="47" spans="1:9" ht="14.25" customHeight="1">
      <c r="A47" s="51" t="s">
        <v>47</v>
      </c>
      <c r="B47" s="31">
        <f>'[1]вспомогат'!B44</f>
        <v>29022674</v>
      </c>
      <c r="C47" s="36">
        <f>'[1]вспомогат'!C44</f>
        <v>1210500</v>
      </c>
      <c r="D47" s="31">
        <f>'[1]вспомогат'!F44</f>
        <v>29331509.64</v>
      </c>
      <c r="E47" s="36">
        <f>'[1]вспомогат'!G44</f>
        <v>110110.99000000209</v>
      </c>
      <c r="F47" s="37">
        <f>'[1]вспомогат'!H44</f>
        <v>9.096323007022065</v>
      </c>
      <c r="G47" s="33">
        <f>'[1]вспомогат'!I44</f>
        <v>-1100389.009999998</v>
      </c>
      <c r="H47" s="34">
        <f>'[1]вспомогат'!J44</f>
        <v>101.0641184888753</v>
      </c>
      <c r="I47" s="35">
        <f>'[1]вспомогат'!K44</f>
        <v>308835.6400000006</v>
      </c>
    </row>
    <row r="48" spans="1:9" ht="14.25" customHeight="1">
      <c r="A48" s="51" t="s">
        <v>48</v>
      </c>
      <c r="B48" s="31">
        <f>'[1]вспомогат'!B45</f>
        <v>31481700</v>
      </c>
      <c r="C48" s="36">
        <f>'[1]вспомогат'!C45</f>
        <v>3048918</v>
      </c>
      <c r="D48" s="31">
        <f>'[1]вспомогат'!F45</f>
        <v>28723057.36</v>
      </c>
      <c r="E48" s="36">
        <f>'[1]вспомогат'!G45</f>
        <v>74296.25999999791</v>
      </c>
      <c r="F48" s="37">
        <f>'[1]вспомогат'!H45</f>
        <v>2.4368074182381396</v>
      </c>
      <c r="G48" s="33">
        <f>'[1]вспомогат'!I45</f>
        <v>-2974621.740000002</v>
      </c>
      <c r="H48" s="34">
        <f>'[1]вспомогат'!J45</f>
        <v>91.2373136139408</v>
      </c>
      <c r="I48" s="35">
        <f>'[1]вспомогат'!K45</f>
        <v>-2758642.6400000006</v>
      </c>
    </row>
    <row r="49" spans="1:9" ht="14.25" customHeight="1">
      <c r="A49" s="51" t="s">
        <v>49</v>
      </c>
      <c r="B49" s="31">
        <f>'[1]вспомогат'!B46</f>
        <v>10873522</v>
      </c>
      <c r="C49" s="36">
        <f>'[1]вспомогат'!C46</f>
        <v>332575</v>
      </c>
      <c r="D49" s="31">
        <f>'[1]вспомогат'!F46</f>
        <v>10373143.38</v>
      </c>
      <c r="E49" s="36">
        <f>'[1]вспомогат'!G46</f>
        <v>12247.35000000149</v>
      </c>
      <c r="F49" s="37">
        <f>'[1]вспомогат'!H46</f>
        <v>3.682582876043446</v>
      </c>
      <c r="G49" s="33">
        <f>'[1]вспомогат'!I46</f>
        <v>-320327.6499999985</v>
      </c>
      <c r="H49" s="34">
        <f>'[1]вспомогат'!J46</f>
        <v>95.39819186460468</v>
      </c>
      <c r="I49" s="35">
        <f>'[1]вспомогат'!K46</f>
        <v>-500378.6199999992</v>
      </c>
    </row>
    <row r="50" spans="1:9" ht="14.25" customHeight="1">
      <c r="A50" s="51" t="s">
        <v>50</v>
      </c>
      <c r="B50" s="31">
        <f>'[1]вспомогат'!B47</f>
        <v>10506915</v>
      </c>
      <c r="C50" s="36">
        <f>'[1]вспомогат'!C47</f>
        <v>861372</v>
      </c>
      <c r="D50" s="31">
        <f>'[1]вспомогат'!F47</f>
        <v>9688114.64</v>
      </c>
      <c r="E50" s="36">
        <f>'[1]вспомогат'!G47</f>
        <v>26580.140000000596</v>
      </c>
      <c r="F50" s="37">
        <f>'[1]вспомогат'!H47</f>
        <v>3.0857910403403634</v>
      </c>
      <c r="G50" s="33">
        <f>'[1]вспомогат'!I47</f>
        <v>-834791.8599999994</v>
      </c>
      <c r="H50" s="34">
        <f>'[1]вспомогат'!J47</f>
        <v>92.2070335583756</v>
      </c>
      <c r="I50" s="35">
        <f>'[1]вспомогат'!K47</f>
        <v>-818800.3599999994</v>
      </c>
    </row>
    <row r="51" spans="1:9" ht="14.25" customHeight="1">
      <c r="A51" s="51" t="s">
        <v>51</v>
      </c>
      <c r="B51" s="31">
        <f>'[1]вспомогат'!B48</f>
        <v>14722623</v>
      </c>
      <c r="C51" s="36">
        <f>'[1]вспомогат'!C48</f>
        <v>1949402</v>
      </c>
      <c r="D51" s="31">
        <f>'[1]вспомогат'!F48</f>
        <v>13125009.46</v>
      </c>
      <c r="E51" s="36">
        <f>'[1]вспомогат'!G48</f>
        <v>61168.3200000003</v>
      </c>
      <c r="F51" s="37">
        <f>'[1]вспомогат'!H48</f>
        <v>3.1377991814925963</v>
      </c>
      <c r="G51" s="33">
        <f>'[1]вспомогат'!I48</f>
        <v>-1888233.6799999997</v>
      </c>
      <c r="H51" s="34">
        <f>'[1]вспомогат'!J48</f>
        <v>89.1485807929742</v>
      </c>
      <c r="I51" s="35">
        <f>'[1]вспомогат'!K48</f>
        <v>-1597613.539999999</v>
      </c>
    </row>
    <row r="52" spans="1:9" ht="14.25" customHeight="1">
      <c r="A52" s="51" t="s">
        <v>52</v>
      </c>
      <c r="B52" s="31">
        <f>'[1]вспомогат'!B49</f>
        <v>29596100</v>
      </c>
      <c r="C52" s="36">
        <f>'[1]вспомогат'!C49</f>
        <v>2907362</v>
      </c>
      <c r="D52" s="31">
        <f>'[1]вспомогат'!F49</f>
        <v>26145677.15</v>
      </c>
      <c r="E52" s="36">
        <f>'[1]вспомогат'!G49</f>
        <v>101881.75999999791</v>
      </c>
      <c r="F52" s="37">
        <f>'[1]вспомогат'!H49</f>
        <v>3.504268130353149</v>
      </c>
      <c r="G52" s="33">
        <f>'[1]вспомогат'!I49</f>
        <v>-2805480.240000002</v>
      </c>
      <c r="H52" s="34">
        <f>'[1]вспомогат'!J49</f>
        <v>88.34162997827416</v>
      </c>
      <c r="I52" s="35">
        <f>'[1]вспомогат'!K49</f>
        <v>-3450422.8500000015</v>
      </c>
    </row>
    <row r="53" spans="1:9" ht="14.25" customHeight="1">
      <c r="A53" s="51" t="s">
        <v>53</v>
      </c>
      <c r="B53" s="31">
        <f>'[1]вспомогат'!B50</f>
        <v>12240820</v>
      </c>
      <c r="C53" s="36">
        <f>'[1]вспомогат'!C50</f>
        <v>1088300</v>
      </c>
      <c r="D53" s="31">
        <f>'[1]вспомогат'!F50</f>
        <v>11013999.65</v>
      </c>
      <c r="E53" s="36">
        <f>'[1]вспомогат'!G50</f>
        <v>12746.019999999553</v>
      </c>
      <c r="F53" s="37">
        <f>'[1]вспомогат'!H50</f>
        <v>1.1711862537902742</v>
      </c>
      <c r="G53" s="33">
        <f>'[1]вспомогат'!I50</f>
        <v>-1075553.9800000004</v>
      </c>
      <c r="H53" s="34">
        <f>'[1]вспомогат'!J50</f>
        <v>89.97762935816391</v>
      </c>
      <c r="I53" s="35">
        <f>'[1]вспомогат'!K50</f>
        <v>-1226820.3499999996</v>
      </c>
    </row>
    <row r="54" spans="1:9" ht="14.25" customHeight="1">
      <c r="A54" s="51" t="s">
        <v>54</v>
      </c>
      <c r="B54" s="31">
        <f>'[1]вспомогат'!B51</f>
        <v>9832077</v>
      </c>
      <c r="C54" s="36">
        <f>'[1]вспомогат'!C51</f>
        <v>840550</v>
      </c>
      <c r="D54" s="31">
        <f>'[1]вспомогат'!F51</f>
        <v>10435719.35</v>
      </c>
      <c r="E54" s="36">
        <f>'[1]вспомогат'!G51</f>
        <v>334634.9000000004</v>
      </c>
      <c r="F54" s="37">
        <f>'[1]вспомогат'!H51</f>
        <v>39.81142109333179</v>
      </c>
      <c r="G54" s="33">
        <f>'[1]вспомогат'!I51</f>
        <v>-505915.0999999996</v>
      </c>
      <c r="H54" s="34">
        <f>'[1]вспомогат'!J51</f>
        <v>106.13952016445762</v>
      </c>
      <c r="I54" s="35">
        <f>'[1]вспомогат'!K51</f>
        <v>603642.3499999996</v>
      </c>
    </row>
    <row r="55" spans="1:9" ht="14.25" customHeight="1">
      <c r="A55" s="51" t="s">
        <v>55</v>
      </c>
      <c r="B55" s="31">
        <f>'[1]вспомогат'!B52</f>
        <v>62949222</v>
      </c>
      <c r="C55" s="36">
        <f>'[1]вспомогат'!C52</f>
        <v>4097802</v>
      </c>
      <c r="D55" s="31">
        <f>'[1]вспомогат'!F52</f>
        <v>64459245.27</v>
      </c>
      <c r="E55" s="36">
        <f>'[1]вспомогат'!G52</f>
        <v>113679.09000000358</v>
      </c>
      <c r="F55" s="37">
        <f>'[1]вспомогат'!H52</f>
        <v>2.7741479456548555</v>
      </c>
      <c r="G55" s="33">
        <f>'[1]вспомогат'!I52</f>
        <v>-3984122.9099999964</v>
      </c>
      <c r="H55" s="34">
        <f>'[1]вспомогат'!J52</f>
        <v>102.39879576271808</v>
      </c>
      <c r="I55" s="35">
        <f>'[1]вспомогат'!K52</f>
        <v>1510023.2700000033</v>
      </c>
    </row>
    <row r="56" spans="1:9" ht="14.25" customHeight="1">
      <c r="A56" s="51" t="s">
        <v>56</v>
      </c>
      <c r="B56" s="31">
        <f>'[1]вспомогат'!B53</f>
        <v>82939186</v>
      </c>
      <c r="C56" s="36">
        <f>'[1]вспомогат'!C53</f>
        <v>7128480</v>
      </c>
      <c r="D56" s="31">
        <f>'[1]вспомогат'!F53</f>
        <v>76999098.74</v>
      </c>
      <c r="E56" s="36">
        <f>'[1]вспомогат'!G53</f>
        <v>299316.34999999404</v>
      </c>
      <c r="F56" s="37">
        <f>'[1]вспомогат'!H53</f>
        <v>4.1988804064820835</v>
      </c>
      <c r="G56" s="33">
        <f>'[1]вспомогат'!I53</f>
        <v>-6829163.650000006</v>
      </c>
      <c r="H56" s="34">
        <f>'[1]вспомогат'!J53</f>
        <v>92.83802078790596</v>
      </c>
      <c r="I56" s="35">
        <f>'[1]вспомогат'!K53</f>
        <v>-5940087.260000005</v>
      </c>
    </row>
    <row r="57" spans="1:9" ht="14.25" customHeight="1">
      <c r="A57" s="51" t="s">
        <v>57</v>
      </c>
      <c r="B57" s="31">
        <f>'[1]вспомогат'!B54</f>
        <v>39358200</v>
      </c>
      <c r="C57" s="36">
        <f>'[1]вспомогат'!C54</f>
        <v>3657000</v>
      </c>
      <c r="D57" s="31">
        <f>'[1]вспомогат'!F54</f>
        <v>33330484.73</v>
      </c>
      <c r="E57" s="36">
        <f>'[1]вспомогат'!G54</f>
        <v>95922.5</v>
      </c>
      <c r="F57" s="37">
        <f>'[1]вспомогат'!H54</f>
        <v>2.6229833196609245</v>
      </c>
      <c r="G57" s="33">
        <f>'[1]вспомогат'!I54</f>
        <v>-3561077.5</v>
      </c>
      <c r="H57" s="34">
        <f>'[1]вспомогат'!J54</f>
        <v>84.6849823670798</v>
      </c>
      <c r="I57" s="35">
        <f>'[1]вспомогат'!K54</f>
        <v>-6027715.27</v>
      </c>
    </row>
    <row r="58" spans="1:9" ht="14.25" customHeight="1">
      <c r="A58" s="51" t="s">
        <v>58</v>
      </c>
      <c r="B58" s="31">
        <f>'[1]вспомогат'!B55</f>
        <v>66396600</v>
      </c>
      <c r="C58" s="36">
        <f>'[1]вспомогат'!C55</f>
        <v>4156150</v>
      </c>
      <c r="D58" s="31">
        <f>'[1]вспомогат'!F55</f>
        <v>71065075.02</v>
      </c>
      <c r="E58" s="36">
        <f>'[1]вспомогат'!G55</f>
        <v>479568.14999999106</v>
      </c>
      <c r="F58" s="37">
        <f>'[1]вспомогат'!H55</f>
        <v>11.538759428798071</v>
      </c>
      <c r="G58" s="33">
        <f>'[1]вспомогат'!I55</f>
        <v>-3676581.850000009</v>
      </c>
      <c r="H58" s="34">
        <f>'[1]вспомогат'!J55</f>
        <v>107.03119590460956</v>
      </c>
      <c r="I58" s="35">
        <f>'[1]вспомогат'!K55</f>
        <v>4668475.019999996</v>
      </c>
    </row>
    <row r="59" spans="1:9" ht="14.25" customHeight="1">
      <c r="A59" s="51" t="s">
        <v>59</v>
      </c>
      <c r="B59" s="31">
        <f>'[1]вспомогат'!B56</f>
        <v>83650000</v>
      </c>
      <c r="C59" s="36">
        <f>'[1]вспомогат'!C56</f>
        <v>6775550</v>
      </c>
      <c r="D59" s="31">
        <f>'[1]вспомогат'!F56</f>
        <v>75574144.82</v>
      </c>
      <c r="E59" s="36">
        <f>'[1]вспомогат'!G56</f>
        <v>437009.9099999964</v>
      </c>
      <c r="F59" s="37">
        <f>'[1]вспомогат'!H56</f>
        <v>6.4498071743252785</v>
      </c>
      <c r="G59" s="33">
        <f>'[1]вспомогат'!I56</f>
        <v>-6338540.090000004</v>
      </c>
      <c r="H59" s="34">
        <f>'[1]вспомогат'!J56</f>
        <v>90.34566027495516</v>
      </c>
      <c r="I59" s="35">
        <f>'[1]вспомогат'!K56</f>
        <v>-8075855.180000007</v>
      </c>
    </row>
    <row r="60" spans="1:9" ht="14.25" customHeight="1">
      <c r="A60" s="51" t="s">
        <v>60</v>
      </c>
      <c r="B60" s="31">
        <f>'[1]вспомогат'!B57</f>
        <v>14651811</v>
      </c>
      <c r="C60" s="36">
        <f>'[1]вспомогат'!C57</f>
        <v>785500</v>
      </c>
      <c r="D60" s="31">
        <f>'[1]вспомогат'!F57</f>
        <v>14863423.59</v>
      </c>
      <c r="E60" s="36">
        <f>'[1]вспомогат'!G57</f>
        <v>228408.6099999994</v>
      </c>
      <c r="F60" s="37">
        <f>'[1]вспомогат'!H57</f>
        <v>29.07811712285161</v>
      </c>
      <c r="G60" s="33">
        <f>'[1]вспомогат'!I57</f>
        <v>-557091.3900000006</v>
      </c>
      <c r="H60" s="34">
        <f>'[1]вспомогат'!J57</f>
        <v>101.44427600110322</v>
      </c>
      <c r="I60" s="35">
        <f>'[1]вспомогат'!K57</f>
        <v>211612.58999999985</v>
      </c>
    </row>
    <row r="61" spans="1:9" ht="14.25" customHeight="1">
      <c r="A61" s="51" t="s">
        <v>61</v>
      </c>
      <c r="B61" s="31">
        <f>'[1]вспомогат'!B58</f>
        <v>64819798</v>
      </c>
      <c r="C61" s="36">
        <f>'[1]вспомогат'!C58</f>
        <v>4453818</v>
      </c>
      <c r="D61" s="31">
        <f>'[1]вспомогат'!F58</f>
        <v>62817713.27</v>
      </c>
      <c r="E61" s="36">
        <f>'[1]вспомогат'!G58</f>
        <v>567770.8400000036</v>
      </c>
      <c r="F61" s="37">
        <f>'[1]вспомогат'!H58</f>
        <v>12.747957819560735</v>
      </c>
      <c r="G61" s="33">
        <f>'[1]вспомогат'!I58</f>
        <v>-3886047.1599999964</v>
      </c>
      <c r="H61" s="34">
        <f>'[1]вспомогат'!J58</f>
        <v>96.91130674304169</v>
      </c>
      <c r="I61" s="35">
        <f>'[1]вспомогат'!K58</f>
        <v>-2002084.7299999967</v>
      </c>
    </row>
    <row r="62" spans="1:9" ht="14.25" customHeight="1">
      <c r="A62" s="51" t="s">
        <v>62</v>
      </c>
      <c r="B62" s="31">
        <f>'[1]вспомогат'!B59</f>
        <v>19733200</v>
      </c>
      <c r="C62" s="36">
        <f>'[1]вспомогат'!C59</f>
        <v>1596056</v>
      </c>
      <c r="D62" s="31">
        <f>'[1]вспомогат'!F59</f>
        <v>23401107.58</v>
      </c>
      <c r="E62" s="36">
        <f>'[1]вспомогат'!G59</f>
        <v>49350.949999999255</v>
      </c>
      <c r="F62" s="37">
        <f>'[1]вспомогат'!H59</f>
        <v>3.092056293764082</v>
      </c>
      <c r="G62" s="33">
        <f>'[1]вспомогат'!I59</f>
        <v>-1546705.0500000007</v>
      </c>
      <c r="H62" s="34">
        <f>'[1]вспомогат'!J59</f>
        <v>118.58749508442624</v>
      </c>
      <c r="I62" s="35">
        <f>'[1]вспомогат'!K59</f>
        <v>3667907.579999998</v>
      </c>
    </row>
    <row r="63" spans="1:9" ht="14.25" customHeight="1">
      <c r="A63" s="51" t="s">
        <v>63</v>
      </c>
      <c r="B63" s="31">
        <f>'[1]вспомогат'!B60</f>
        <v>14946530</v>
      </c>
      <c r="C63" s="36">
        <f>'[1]вспомогат'!C60</f>
        <v>1054028</v>
      </c>
      <c r="D63" s="31">
        <f>'[1]вспомогат'!F60</f>
        <v>14143894.25</v>
      </c>
      <c r="E63" s="36">
        <f>'[1]вспомогат'!G60</f>
        <v>52109.169999999925</v>
      </c>
      <c r="F63" s="37">
        <f>'[1]вспомогат'!H60</f>
        <v>4.943812688087975</v>
      </c>
      <c r="G63" s="33">
        <f>'[1]вспомогат'!I60</f>
        <v>-1001918.8300000001</v>
      </c>
      <c r="H63" s="34">
        <f>'[1]вспомогат'!J60</f>
        <v>94.62995257093118</v>
      </c>
      <c r="I63" s="35">
        <f>'[1]вспомогат'!K60</f>
        <v>-802635.75</v>
      </c>
    </row>
    <row r="64" spans="1:9" ht="14.25" customHeight="1">
      <c r="A64" s="51" t="s">
        <v>64</v>
      </c>
      <c r="B64" s="31">
        <f>'[1]вспомогат'!B61</f>
        <v>11625000</v>
      </c>
      <c r="C64" s="36">
        <f>'[1]вспомогат'!C61</f>
        <v>1063812</v>
      </c>
      <c r="D64" s="31">
        <f>'[1]вспомогат'!F61</f>
        <v>11670744.91</v>
      </c>
      <c r="E64" s="36">
        <f>'[1]вспомогат'!G61</f>
        <v>54194.800000000745</v>
      </c>
      <c r="F64" s="37">
        <f>'[1]вспомогат'!H61</f>
        <v>5.094396378307516</v>
      </c>
      <c r="G64" s="33">
        <f>'[1]вспомогат'!I61</f>
        <v>-1009617.1999999993</v>
      </c>
      <c r="H64" s="34">
        <f>'[1]вспомогат'!J61</f>
        <v>100.39350460215053</v>
      </c>
      <c r="I64" s="35">
        <f>'[1]вспомогат'!K61</f>
        <v>45744.91000000015</v>
      </c>
    </row>
    <row r="65" spans="1:9" ht="14.25" customHeight="1">
      <c r="A65" s="51" t="s">
        <v>65</v>
      </c>
      <c r="B65" s="31">
        <f>'[1]вспомогат'!B62</f>
        <v>14076930</v>
      </c>
      <c r="C65" s="36">
        <f>'[1]вспомогат'!C62</f>
        <v>1700928</v>
      </c>
      <c r="D65" s="31">
        <f>'[1]вспомогат'!F62</f>
        <v>12578193.32</v>
      </c>
      <c r="E65" s="36">
        <f>'[1]вспомогат'!G62</f>
        <v>35488.25</v>
      </c>
      <c r="F65" s="37">
        <f>'[1]вспомогат'!H62</f>
        <v>2.086405185875005</v>
      </c>
      <c r="G65" s="33">
        <f>'[1]вспомогат'!I62</f>
        <v>-1665439.75</v>
      </c>
      <c r="H65" s="34">
        <f>'[1]вспомогат'!J62</f>
        <v>89.35324193556407</v>
      </c>
      <c r="I65" s="35">
        <f>'[1]вспомогат'!K62</f>
        <v>-1498736.6799999997</v>
      </c>
    </row>
    <row r="66" spans="1:9" ht="14.25" customHeight="1">
      <c r="A66" s="51" t="s">
        <v>66</v>
      </c>
      <c r="B66" s="31">
        <f>'[1]вспомогат'!B63</f>
        <v>9243000</v>
      </c>
      <c r="C66" s="36">
        <f>'[1]вспомогат'!C63</f>
        <v>762800</v>
      </c>
      <c r="D66" s="31">
        <f>'[1]вспомогат'!F63</f>
        <v>8318810.23</v>
      </c>
      <c r="E66" s="36">
        <f>'[1]вспомогат'!G63</f>
        <v>24594.840000000782</v>
      </c>
      <c r="F66" s="37">
        <f>'[1]вспомогат'!H63</f>
        <v>3.2242842160462484</v>
      </c>
      <c r="G66" s="33">
        <f>'[1]вспомогат'!I63</f>
        <v>-738205.1599999992</v>
      </c>
      <c r="H66" s="34">
        <f>'[1]вспомогат'!J63</f>
        <v>90.00119257816726</v>
      </c>
      <c r="I66" s="35">
        <f>'[1]вспомогат'!K63</f>
        <v>-924189.7699999996</v>
      </c>
    </row>
    <row r="67" spans="1:9" ht="14.25" customHeight="1">
      <c r="A67" s="51" t="s">
        <v>67</v>
      </c>
      <c r="B67" s="31">
        <f>'[1]вспомогат'!B64</f>
        <v>14292800</v>
      </c>
      <c r="C67" s="36">
        <f>'[1]вспомогат'!C64</f>
        <v>928780</v>
      </c>
      <c r="D67" s="31">
        <f>'[1]вспомогат'!F64</f>
        <v>15080573.8</v>
      </c>
      <c r="E67" s="36">
        <f>'[1]вспомогат'!G64</f>
        <v>112032.36000000127</v>
      </c>
      <c r="F67" s="37">
        <f>'[1]вспомогат'!H64</f>
        <v>12.062314003316315</v>
      </c>
      <c r="G67" s="33">
        <f>'[1]вспомогат'!I64</f>
        <v>-816747.6399999987</v>
      </c>
      <c r="H67" s="34">
        <f>'[1]вспомогат'!J64</f>
        <v>105.51168280532856</v>
      </c>
      <c r="I67" s="35">
        <f>'[1]вспомогат'!K64</f>
        <v>787773.8000000007</v>
      </c>
    </row>
    <row r="68" spans="1:9" ht="14.25" customHeight="1">
      <c r="A68" s="51" t="s">
        <v>68</v>
      </c>
      <c r="B68" s="31">
        <f>'[1]вспомогат'!B65</f>
        <v>11237207</v>
      </c>
      <c r="C68" s="36">
        <f>'[1]вспомогат'!C65</f>
        <v>667662</v>
      </c>
      <c r="D68" s="31">
        <f>'[1]вспомогат'!F65</f>
        <v>11027984.27</v>
      </c>
      <c r="E68" s="36">
        <f>'[1]вспомогат'!G65</f>
        <v>25325.859999999404</v>
      </c>
      <c r="F68" s="37">
        <f>'[1]вспомогат'!H65</f>
        <v>3.793215728916638</v>
      </c>
      <c r="G68" s="33">
        <f>'[1]вспомогат'!I65</f>
        <v>-642336.1400000006</v>
      </c>
      <c r="H68" s="34">
        <f>'[1]вспомогат'!J65</f>
        <v>98.13812515868044</v>
      </c>
      <c r="I68" s="35">
        <f>'[1]вспомогат'!K65</f>
        <v>-209222.73000000045</v>
      </c>
    </row>
    <row r="69" spans="1:9" ht="14.25" customHeight="1">
      <c r="A69" s="51" t="s">
        <v>69</v>
      </c>
      <c r="B69" s="31">
        <f>'[1]вспомогат'!B66</f>
        <v>33226368</v>
      </c>
      <c r="C69" s="36">
        <f>'[1]вспомогат'!C66</f>
        <v>2473877</v>
      </c>
      <c r="D69" s="31">
        <f>'[1]вспомогат'!F66</f>
        <v>32556533.12</v>
      </c>
      <c r="E69" s="36">
        <f>'[1]вспомогат'!G66</f>
        <v>122707.6099999994</v>
      </c>
      <c r="F69" s="37">
        <f>'[1]вспомогат'!H66</f>
        <v>4.960133830420809</v>
      </c>
      <c r="G69" s="33">
        <f>'[1]вспомогат'!I66</f>
        <v>-2351169.3900000006</v>
      </c>
      <c r="H69" s="34">
        <f>'[1]вспомогат'!J66</f>
        <v>97.98402618065268</v>
      </c>
      <c r="I69" s="35">
        <f>'[1]вспомогат'!K66</f>
        <v>-669834.879999999</v>
      </c>
    </row>
    <row r="70" spans="1:9" ht="14.25" customHeight="1">
      <c r="A70" s="51" t="s">
        <v>70</v>
      </c>
      <c r="B70" s="31">
        <f>'[1]вспомогат'!B67</f>
        <v>69257200</v>
      </c>
      <c r="C70" s="36">
        <f>'[1]вспомогат'!C67</f>
        <v>4360333</v>
      </c>
      <c r="D70" s="31">
        <f>'[1]вспомогат'!F67</f>
        <v>66572314.62</v>
      </c>
      <c r="E70" s="36">
        <f>'[1]вспомогат'!G67</f>
        <v>184971.7599999979</v>
      </c>
      <c r="F70" s="37">
        <f>'[1]вспомогат'!H67</f>
        <v>4.24214756074818</v>
      </c>
      <c r="G70" s="33">
        <f>'[1]вспомогат'!I67</f>
        <v>-4175361.240000002</v>
      </c>
      <c r="H70" s="34">
        <f>'[1]вспомогат'!J67</f>
        <v>96.12331226211859</v>
      </c>
      <c r="I70" s="35">
        <f>'[1]вспомогат'!K67</f>
        <v>-2684885.3800000027</v>
      </c>
    </row>
    <row r="71" spans="1:9" ht="14.25" customHeight="1">
      <c r="A71" s="51" t="s">
        <v>71</v>
      </c>
      <c r="B71" s="31">
        <f>'[1]вспомогат'!B68</f>
        <v>96487699</v>
      </c>
      <c r="C71" s="36">
        <f>'[1]вспомогат'!C68</f>
        <v>15213780</v>
      </c>
      <c r="D71" s="31">
        <f>'[1]вспомогат'!F68</f>
        <v>82766039.41</v>
      </c>
      <c r="E71" s="36">
        <f>'[1]вспомогат'!G68</f>
        <v>193544.87999999523</v>
      </c>
      <c r="F71" s="37">
        <f>'[1]вспомогат'!H68</f>
        <v>1.2721682579871356</v>
      </c>
      <c r="G71" s="33">
        <f>'[1]вспомогат'!I68</f>
        <v>-15020235.120000005</v>
      </c>
      <c r="H71" s="34">
        <f>'[1]вспомогат'!J68</f>
        <v>85.77885084605448</v>
      </c>
      <c r="I71" s="35">
        <f>'[1]вспомогат'!K68</f>
        <v>-13721659.590000004</v>
      </c>
    </row>
    <row r="72" spans="1:9" ht="14.25" customHeight="1">
      <c r="A72" s="51" t="s">
        <v>72</v>
      </c>
      <c r="B72" s="31">
        <f>'[1]вспомогат'!B69</f>
        <v>14752300</v>
      </c>
      <c r="C72" s="36">
        <f>'[1]вспомогат'!C69</f>
        <v>776170</v>
      </c>
      <c r="D72" s="31">
        <f>'[1]вспомогат'!F69</f>
        <v>15309244.64</v>
      </c>
      <c r="E72" s="36">
        <f>'[1]вспомогат'!G69</f>
        <v>38278.40000000037</v>
      </c>
      <c r="F72" s="37">
        <f>'[1]вспомогат'!H69</f>
        <v>4.931703106278311</v>
      </c>
      <c r="G72" s="33">
        <f>'[1]вспомогат'!I69</f>
        <v>-737891.5999999996</v>
      </c>
      <c r="H72" s="34">
        <f>'[1]вспомогат'!J69</f>
        <v>103.77530717244092</v>
      </c>
      <c r="I72" s="35">
        <f>'[1]вспомогат'!K69</f>
        <v>556944.6400000006</v>
      </c>
    </row>
    <row r="73" spans="1:9" ht="14.25" customHeight="1">
      <c r="A73" s="51" t="s">
        <v>73</v>
      </c>
      <c r="B73" s="31">
        <f>'[1]вспомогат'!B70</f>
        <v>8961665</v>
      </c>
      <c r="C73" s="36">
        <f>'[1]вспомогат'!C70</f>
        <v>658456</v>
      </c>
      <c r="D73" s="31">
        <f>'[1]вспомогат'!F70</f>
        <v>8994252.27</v>
      </c>
      <c r="E73" s="36">
        <f>'[1]вспомогат'!G70</f>
        <v>11448.269999999553</v>
      </c>
      <c r="F73" s="37">
        <f>'[1]вспомогат'!H70</f>
        <v>1.738653759704453</v>
      </c>
      <c r="G73" s="33">
        <f>'[1]вспомогат'!I70</f>
        <v>-647007.7300000004</v>
      </c>
      <c r="H73" s="34">
        <f>'[1]вспомогат'!J70</f>
        <v>100.36362963801926</v>
      </c>
      <c r="I73" s="35">
        <f>'[1]вспомогат'!K70</f>
        <v>32587.269999999553</v>
      </c>
    </row>
    <row r="74" spans="1:9" ht="14.25" customHeight="1">
      <c r="A74" s="51" t="s">
        <v>74</v>
      </c>
      <c r="B74" s="31">
        <f>'[1]вспомогат'!B71</f>
        <v>7619748</v>
      </c>
      <c r="C74" s="36">
        <f>'[1]вспомогат'!C71</f>
        <v>763441</v>
      </c>
      <c r="D74" s="31">
        <f>'[1]вспомогат'!F71</f>
        <v>7469590.22</v>
      </c>
      <c r="E74" s="36">
        <f>'[1]вспомогат'!G71</f>
        <v>31730.729999999516</v>
      </c>
      <c r="F74" s="37">
        <f>'[1]вспомогат'!H71</f>
        <v>4.156277957301156</v>
      </c>
      <c r="G74" s="33">
        <f>'[1]вспомогат'!I71</f>
        <v>-731710.2700000005</v>
      </c>
      <c r="H74" s="34">
        <f>'[1]вспомогат'!J71</f>
        <v>98.02936028855547</v>
      </c>
      <c r="I74" s="35">
        <f>'[1]вспомогат'!K71</f>
        <v>-150157.78000000026</v>
      </c>
    </row>
    <row r="75" spans="1:9" ht="14.25" customHeight="1">
      <c r="A75" s="51" t="s">
        <v>75</v>
      </c>
      <c r="B75" s="31">
        <f>'[1]вспомогат'!B72</f>
        <v>54231926</v>
      </c>
      <c r="C75" s="36">
        <f>'[1]вспомогат'!C72</f>
        <v>2064358</v>
      </c>
      <c r="D75" s="31">
        <f>'[1]вспомогат'!F72</f>
        <v>52270013.41</v>
      </c>
      <c r="E75" s="36">
        <f>'[1]вспомогат'!G72</f>
        <v>343514.8999999985</v>
      </c>
      <c r="F75" s="37">
        <f>'[1]вспомогат'!H72</f>
        <v>16.64027751000546</v>
      </c>
      <c r="G75" s="33">
        <f>'[1]вспомогат'!I72</f>
        <v>-1720843.1000000015</v>
      </c>
      <c r="H75" s="34">
        <f>'[1]вспомогат'!J72</f>
        <v>96.38236600706381</v>
      </c>
      <c r="I75" s="35">
        <f>'[1]вспомогат'!K72</f>
        <v>-1961912.5900000036</v>
      </c>
    </row>
    <row r="76" spans="1:9" ht="14.25" customHeight="1">
      <c r="A76" s="51" t="s">
        <v>76</v>
      </c>
      <c r="B76" s="31">
        <f>'[1]вспомогат'!B73</f>
        <v>23789895</v>
      </c>
      <c r="C76" s="36">
        <f>'[1]вспомогат'!C73</f>
        <v>1483655</v>
      </c>
      <c r="D76" s="31">
        <f>'[1]вспомогат'!F73</f>
        <v>23157210.69</v>
      </c>
      <c r="E76" s="36">
        <f>'[1]вспомогат'!G73</f>
        <v>85828.83999999985</v>
      </c>
      <c r="F76" s="37">
        <f>'[1]вспомогат'!H73</f>
        <v>5.784959441379556</v>
      </c>
      <c r="G76" s="33">
        <f>'[1]вспомогат'!I73</f>
        <v>-1397826.1600000001</v>
      </c>
      <c r="H76" s="34">
        <f>'[1]вспомогат'!J73</f>
        <v>97.3405334071462</v>
      </c>
      <c r="I76" s="35">
        <f>'[1]вспомогат'!K73</f>
        <v>-632684.3099999987</v>
      </c>
    </row>
    <row r="77" spans="1:9" ht="14.25" customHeight="1">
      <c r="A77" s="51" t="s">
        <v>77</v>
      </c>
      <c r="B77" s="31">
        <f>'[1]вспомогат'!B74</f>
        <v>8897951</v>
      </c>
      <c r="C77" s="36">
        <f>'[1]вспомогат'!C74</f>
        <v>383450</v>
      </c>
      <c r="D77" s="31">
        <f>'[1]вспомогат'!F74</f>
        <v>9033016.4</v>
      </c>
      <c r="E77" s="36">
        <f>'[1]вспомогат'!G74</f>
        <v>8161</v>
      </c>
      <c r="F77" s="37">
        <f>'[1]вспомогат'!H74</f>
        <v>2.128308775590038</v>
      </c>
      <c r="G77" s="33">
        <f>'[1]вспомогат'!I74</f>
        <v>-375289</v>
      </c>
      <c r="H77" s="34">
        <f>'[1]вспомогат'!J74</f>
        <v>101.51793823094779</v>
      </c>
      <c r="I77" s="35">
        <f>'[1]вспомогат'!K74</f>
        <v>135065.40000000037</v>
      </c>
    </row>
    <row r="78" spans="1:9" ht="14.25" customHeight="1">
      <c r="A78" s="51" t="s">
        <v>78</v>
      </c>
      <c r="B78" s="31">
        <f>'[1]вспомогат'!B75</f>
        <v>9216152</v>
      </c>
      <c r="C78" s="36">
        <f>'[1]вспомогат'!C75</f>
        <v>445623</v>
      </c>
      <c r="D78" s="31">
        <f>'[1]вспомогат'!F75</f>
        <v>9848590.28</v>
      </c>
      <c r="E78" s="36">
        <f>'[1]вспомогат'!G75</f>
        <v>24697.109999999404</v>
      </c>
      <c r="F78" s="37">
        <f>'[1]вспомогат'!H75</f>
        <v>5.5421533448676135</v>
      </c>
      <c r="G78" s="33">
        <f>'[1]вспомогат'!I75</f>
        <v>-420925.8900000006</v>
      </c>
      <c r="H78" s="34">
        <f>'[1]вспомогат'!J75</f>
        <v>106.86228135126244</v>
      </c>
      <c r="I78" s="35">
        <f>'[1]вспомогат'!K75</f>
        <v>632438.2799999993</v>
      </c>
    </row>
    <row r="79" spans="1:9" ht="14.25" customHeight="1">
      <c r="A79" s="51" t="s">
        <v>79</v>
      </c>
      <c r="B79" s="31">
        <f>'[1]вспомогат'!B76</f>
        <v>7841526</v>
      </c>
      <c r="C79" s="36">
        <f>'[1]вспомогат'!C76</f>
        <v>529825</v>
      </c>
      <c r="D79" s="31">
        <f>'[1]вспомогат'!F76</f>
        <v>9388496.98</v>
      </c>
      <c r="E79" s="36">
        <f>'[1]вспомогат'!G76</f>
        <v>205755.65000000037</v>
      </c>
      <c r="F79" s="37">
        <f>'[1]вспомогат'!H76</f>
        <v>38.834643514368025</v>
      </c>
      <c r="G79" s="33">
        <f>'[1]вспомогат'!I76</f>
        <v>-324069.3499999996</v>
      </c>
      <c r="H79" s="34">
        <f>'[1]вспомогат'!J76</f>
        <v>119.72793280287537</v>
      </c>
      <c r="I79" s="35">
        <f>'[1]вспомогат'!K76</f>
        <v>1546970.9800000004</v>
      </c>
    </row>
    <row r="80" spans="1:9" ht="14.25" customHeight="1">
      <c r="A80" s="51" t="s">
        <v>80</v>
      </c>
      <c r="B80" s="31">
        <f>'[1]вспомогат'!B77</f>
        <v>15559117</v>
      </c>
      <c r="C80" s="36">
        <f>'[1]вспомогат'!C77</f>
        <v>1386830</v>
      </c>
      <c r="D80" s="31">
        <f>'[1]вспомогат'!F77</f>
        <v>13949107.04</v>
      </c>
      <c r="E80" s="36">
        <f>'[1]вспомогат'!G77</f>
        <v>100390.5399999991</v>
      </c>
      <c r="F80" s="37">
        <f>'[1]вспомогат'!H77</f>
        <v>7.238849750870627</v>
      </c>
      <c r="G80" s="33">
        <f>'[1]вспомогат'!I77</f>
        <v>-1286439.460000001</v>
      </c>
      <c r="H80" s="34">
        <f>'[1]вспомогат'!J77</f>
        <v>89.65230507618138</v>
      </c>
      <c r="I80" s="35">
        <f>'[1]вспомогат'!K77</f>
        <v>-1610009.960000001</v>
      </c>
    </row>
    <row r="81" spans="1:9" ht="14.25" customHeight="1">
      <c r="A81" s="51" t="s">
        <v>81</v>
      </c>
      <c r="B81" s="31">
        <f>'[1]вспомогат'!B78</f>
        <v>11588535</v>
      </c>
      <c r="C81" s="36">
        <f>'[1]вспомогат'!C78</f>
        <v>657709</v>
      </c>
      <c r="D81" s="31">
        <f>'[1]вспомогат'!F78</f>
        <v>11989527.42</v>
      </c>
      <c r="E81" s="36">
        <f>'[1]вспомогат'!G78</f>
        <v>26530.830000000075</v>
      </c>
      <c r="F81" s="37">
        <f>'[1]вспомогат'!H78</f>
        <v>4.0338249894710385</v>
      </c>
      <c r="G81" s="33">
        <f>'[1]вспомогат'!I78</f>
        <v>-631178.1699999999</v>
      </c>
      <c r="H81" s="34">
        <f>'[1]вспомогат'!J78</f>
        <v>103.4602511879198</v>
      </c>
      <c r="I81" s="35">
        <f>'[1]вспомогат'!K78</f>
        <v>400992.4199999999</v>
      </c>
    </row>
    <row r="82" spans="1:9" ht="15" customHeight="1">
      <c r="A82" s="49" t="s">
        <v>82</v>
      </c>
      <c r="B82" s="39">
        <f>SUM(B39:B81)</f>
        <v>1272059983</v>
      </c>
      <c r="C82" s="39">
        <f>SUM(C39:C81)</f>
        <v>102797179</v>
      </c>
      <c r="D82" s="39">
        <f>SUM(D39:D81)</f>
        <v>1220204256.67</v>
      </c>
      <c r="E82" s="39">
        <f>SUM(E39:E81)</f>
        <v>5692148.2899999805</v>
      </c>
      <c r="F82" s="40">
        <f>E82/C82*100</f>
        <v>5.537261183013573</v>
      </c>
      <c r="G82" s="39">
        <f>SUM(G39:G81)</f>
        <v>-97105030.71</v>
      </c>
      <c r="H82" s="41">
        <f>D82/B82*100</f>
        <v>95.92348418918858</v>
      </c>
      <c r="I82" s="39">
        <f>SUM(I39:I81)</f>
        <v>-51855726.33000002</v>
      </c>
    </row>
    <row r="83" spans="1:9" ht="15.75" customHeight="1">
      <c r="A83" s="52" t="s">
        <v>83</v>
      </c>
      <c r="B83" s="53">
        <f>'[1]вспомогат'!B79</f>
        <v>12455482552</v>
      </c>
      <c r="C83" s="53">
        <f>'[1]вспомогат'!C79</f>
        <v>977965334</v>
      </c>
      <c r="D83" s="53">
        <f>'[1]вспомогат'!F79</f>
        <v>11471324356.8</v>
      </c>
      <c r="E83" s="53">
        <f>'[1]вспомогат'!G79</f>
        <v>39894667.49999905</v>
      </c>
      <c r="F83" s="54">
        <f>'[1]вспомогат'!H79</f>
        <v>4.079353951824129</v>
      </c>
      <c r="G83" s="53">
        <f>'[1]вспомогат'!I79</f>
        <v>-938070666.5000012</v>
      </c>
      <c r="H83" s="54">
        <f>'[1]вспомогат'!J79</f>
        <v>92.09859440538519</v>
      </c>
      <c r="I83" s="53">
        <f>'[1]вспомогат'!K79</f>
        <v>-984158195.2000009</v>
      </c>
    </row>
    <row r="85" ht="12.75">
      <c r="D85" s="55"/>
    </row>
    <row r="86" ht="12.75">
      <c r="F86" s="56"/>
    </row>
    <row r="87" spans="2:4" ht="12.75">
      <c r="B87" s="57"/>
      <c r="C87" s="57"/>
      <c r="D87" s="58"/>
    </row>
  </sheetData>
  <sheetProtection/>
  <mergeCells count="8">
    <mergeCell ref="A2:I2"/>
    <mergeCell ref="A5:A9"/>
    <mergeCell ref="B5:I5"/>
    <mergeCell ref="D6:E7"/>
    <mergeCell ref="F6:I6"/>
    <mergeCell ref="F7:I7"/>
    <mergeCell ref="F8:G8"/>
    <mergeCell ref="H8:I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04.12.2019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2019-12-05T08:39:09Z</dcterms:created>
  <dcterms:modified xsi:type="dcterms:W3CDTF">2019-12-05T08:40:01Z</dcterms:modified>
  <cp:category/>
  <cp:version/>
  <cp:contentType/>
  <cp:contentStatus/>
</cp:coreProperties>
</file>