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7315" windowHeight="870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<sst xmlns="http://schemas.openxmlformats.org/spreadsheetml/2006/main" count="84" uniqueCount="79">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</sst>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#,##0.000_);\-#,##0.0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85;&#1072;&#1076;&#1093;_2105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21.05.2018</v>
          </cell>
        </row>
        <row r="6">
          <cell r="G6" t="str">
            <v>Фактично надійшло на 21.05.2018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1818940000</v>
          </cell>
          <cell r="C10">
            <v>731070840</v>
          </cell>
          <cell r="D10">
            <v>205104700</v>
          </cell>
          <cell r="G10">
            <v>778254523.34</v>
          </cell>
          <cell r="H10">
            <v>184639338.60000002</v>
          </cell>
          <cell r="I10">
            <v>90.02199296261861</v>
          </cell>
          <cell r="J10">
            <v>-20465361.399999976</v>
          </cell>
          <cell r="K10">
            <v>106.45405079212298</v>
          </cell>
          <cell r="L10">
            <v>47183683.34000003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1795133720.66</v>
          </cell>
          <cell r="H11">
            <v>260906784.5400002</v>
          </cell>
          <cell r="I11">
            <v>71.20818355349351</v>
          </cell>
          <cell r="J11">
            <v>-105493215.4599998</v>
          </cell>
          <cell r="K11">
            <v>97.2205507667395</v>
          </cell>
          <cell r="L11">
            <v>-51321279.339999914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146184442.83</v>
          </cell>
          <cell r="H12">
            <v>20253160.940000013</v>
          </cell>
          <cell r="I12">
            <v>59.618685824797964</v>
          </cell>
          <cell r="J12">
            <v>-13718002.059999987</v>
          </cell>
          <cell r="K12">
            <v>99.52239134349531</v>
          </cell>
          <cell r="L12">
            <v>-701540.1699999869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217256656.03</v>
          </cell>
          <cell r="H13">
            <v>29194969.580000013</v>
          </cell>
          <cell r="I13">
            <v>71.4477691790473</v>
          </cell>
          <cell r="J13">
            <v>-11667005.419999987</v>
          </cell>
          <cell r="K13">
            <v>100.81742258700486</v>
          </cell>
          <cell r="L13">
            <v>1761506.0300000012</v>
          </cell>
        </row>
        <row r="14">
          <cell r="B14">
            <v>529300000</v>
          </cell>
          <cell r="C14">
            <v>206202000</v>
          </cell>
          <cell r="D14">
            <v>41474000</v>
          </cell>
          <cell r="G14">
            <v>199562197.52</v>
          </cell>
          <cell r="H14">
            <v>28132737.300000012</v>
          </cell>
          <cell r="I14">
            <v>67.83222573178381</v>
          </cell>
          <cell r="J14">
            <v>-13341262.699999988</v>
          </cell>
          <cell r="K14">
            <v>96.77995243499093</v>
          </cell>
          <cell r="L14">
            <v>-6639802.479999989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28355823.3</v>
          </cell>
          <cell r="H15">
            <v>3979189.8000000007</v>
          </cell>
          <cell r="I15">
            <v>65.80327429677037</v>
          </cell>
          <cell r="J15">
            <v>-2067910.1999999993</v>
          </cell>
          <cell r="K15">
            <v>94.30188797839651</v>
          </cell>
          <cell r="L15">
            <v>-1713376.6999999993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13554697.14</v>
          </cell>
          <cell r="H16">
            <v>1536436.2800000012</v>
          </cell>
          <cell r="I16">
            <v>58.194750854398045</v>
          </cell>
          <cell r="J16">
            <v>-1103726.7199999988</v>
          </cell>
          <cell r="K16">
            <v>106.6727574197853</v>
          </cell>
          <cell r="L16">
            <v>847894.1400000006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96591459.19</v>
          </cell>
          <cell r="H17">
            <v>14891424.280000001</v>
          </cell>
          <cell r="I17">
            <v>78.2511560909756</v>
          </cell>
          <cell r="J17">
            <v>-4138868.719999999</v>
          </cell>
          <cell r="K17">
            <v>112.51604653311018</v>
          </cell>
          <cell r="L17">
            <v>10744629.189999998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62150</v>
          </cell>
          <cell r="H18">
            <v>5810</v>
          </cell>
          <cell r="I18">
            <v>82.41134751773049</v>
          </cell>
          <cell r="J18">
            <v>-1240</v>
          </cell>
          <cell r="K18">
            <v>175.81329561527582</v>
          </cell>
          <cell r="L18">
            <v>26800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1607195.76</v>
          </cell>
          <cell r="H19">
            <v>154431.92999999993</v>
          </cell>
          <cell r="I19">
            <v>75.12925007905423</v>
          </cell>
          <cell r="J19">
            <v>-51123.070000000065</v>
          </cell>
          <cell r="K19">
            <v>155.9180787644488</v>
          </cell>
          <cell r="L19">
            <v>576400.76</v>
          </cell>
        </row>
        <row r="20">
          <cell r="B20">
            <v>123331439</v>
          </cell>
          <cell r="C20">
            <v>40329446</v>
          </cell>
          <cell r="D20">
            <v>8755003</v>
          </cell>
          <cell r="G20">
            <v>44404670.36</v>
          </cell>
          <cell r="H20">
            <v>6184723.329999998</v>
          </cell>
          <cell r="I20">
            <v>70.6421611734456</v>
          </cell>
          <cell r="J20">
            <v>-2570279.670000002</v>
          </cell>
          <cell r="K20">
            <v>110.10483595534637</v>
          </cell>
          <cell r="L20">
            <v>4075224.3599999994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9689353.3</v>
          </cell>
          <cell r="H21">
            <v>902379.2000000011</v>
          </cell>
          <cell r="I21">
            <v>51.41879017185583</v>
          </cell>
          <cell r="J21">
            <v>-852580.7999999989</v>
          </cell>
          <cell r="K21">
            <v>118.67633737194593</v>
          </cell>
          <cell r="L21">
            <v>1524833.3000000007</v>
          </cell>
        </row>
        <row r="22">
          <cell r="B22">
            <v>53593500</v>
          </cell>
          <cell r="C22">
            <v>20272790</v>
          </cell>
          <cell r="D22">
            <v>4403160</v>
          </cell>
          <cell r="G22">
            <v>21240162.48</v>
          </cell>
          <cell r="H22">
            <v>2831953.9299999997</v>
          </cell>
          <cell r="I22">
            <v>64.31639845020393</v>
          </cell>
          <cell r="J22">
            <v>-1571206.0700000003</v>
          </cell>
          <cell r="K22">
            <v>104.77177773754872</v>
          </cell>
          <cell r="L22">
            <v>967372.4800000004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2442016.11</v>
          </cell>
          <cell r="H23">
            <v>292758.45999999996</v>
          </cell>
          <cell r="I23">
            <v>49.8634793568606</v>
          </cell>
          <cell r="J23">
            <v>-294361.54000000004</v>
          </cell>
          <cell r="K23">
            <v>96.6757196295943</v>
          </cell>
          <cell r="L23">
            <v>-83970.89000000013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13879177.27</v>
          </cell>
          <cell r="H24">
            <v>1378257.5199999996</v>
          </cell>
          <cell r="I24">
            <v>57.72990134973928</v>
          </cell>
          <cell r="J24">
            <v>-1009166.4800000004</v>
          </cell>
          <cell r="K24">
            <v>107.19055942732751</v>
          </cell>
          <cell r="L24">
            <v>931043.2699999996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36724231.88</v>
          </cell>
          <cell r="H25">
            <v>4506806.920000002</v>
          </cell>
          <cell r="I25">
            <v>52.71748731632165</v>
          </cell>
          <cell r="J25">
            <v>-4042172.079999998</v>
          </cell>
          <cell r="K25">
            <v>90.17487288269083</v>
          </cell>
          <cell r="L25">
            <v>-4001339.1199999973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19880230.01</v>
          </cell>
          <cell r="H26">
            <v>2543550.330000002</v>
          </cell>
          <cell r="I26">
            <v>64.5582619488164</v>
          </cell>
          <cell r="J26">
            <v>-1396379.669999998</v>
          </cell>
          <cell r="K26">
            <v>104.03889172649184</v>
          </cell>
          <cell r="L26">
            <v>771770.0100000016</v>
          </cell>
        </row>
        <row r="27">
          <cell r="B27">
            <v>61439988</v>
          </cell>
          <cell r="C27">
            <v>19053058</v>
          </cell>
          <cell r="D27">
            <v>3845693</v>
          </cell>
          <cell r="G27">
            <v>18279557.17</v>
          </cell>
          <cell r="H27">
            <v>2544969.9300000016</v>
          </cell>
          <cell r="I27">
            <v>66.17714752581658</v>
          </cell>
          <cell r="J27">
            <v>-1300723.0699999984</v>
          </cell>
          <cell r="K27">
            <v>95.94027987528303</v>
          </cell>
          <cell r="L27">
            <v>-773500.8299999982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53156.53</v>
          </cell>
          <cell r="H28">
            <v>3717.459999999999</v>
          </cell>
          <cell r="I28">
            <v>94.95427841634736</v>
          </cell>
          <cell r="J28">
            <v>-197.54000000000087</v>
          </cell>
          <cell r="K28">
            <v>106.82582395498392</v>
          </cell>
          <cell r="L28">
            <v>3396.529999999999</v>
          </cell>
        </row>
        <row r="29">
          <cell r="B29">
            <v>165809525</v>
          </cell>
          <cell r="C29">
            <v>66511740</v>
          </cell>
          <cell r="D29">
            <v>13800946</v>
          </cell>
          <cell r="G29">
            <v>63513887.73</v>
          </cell>
          <cell r="H29">
            <v>8570247.75</v>
          </cell>
          <cell r="I29">
            <v>62.098987634615774</v>
          </cell>
          <cell r="J29">
            <v>-5230698.25</v>
          </cell>
          <cell r="K29">
            <v>95.49274719019529</v>
          </cell>
          <cell r="L29">
            <v>-2997852.2700000033</v>
          </cell>
        </row>
        <row r="30">
          <cell r="B30">
            <v>45381306</v>
          </cell>
          <cell r="C30">
            <v>12118997</v>
          </cell>
          <cell r="D30">
            <v>2472513</v>
          </cell>
          <cell r="G30">
            <v>13283947.3</v>
          </cell>
          <cell r="H30">
            <v>1356821.08</v>
          </cell>
          <cell r="I30">
            <v>54.87619599977837</v>
          </cell>
          <cell r="J30">
            <v>-1115691.92</v>
          </cell>
          <cell r="K30">
            <v>109.61259665300685</v>
          </cell>
          <cell r="L30">
            <v>1164950.3000000007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10272784.33</v>
          </cell>
          <cell r="H31">
            <v>1050966.3000000007</v>
          </cell>
          <cell r="I31">
            <v>56.447905667207756</v>
          </cell>
          <cell r="J31">
            <v>-810867.6999999993</v>
          </cell>
          <cell r="K31">
            <v>92.68411106736299</v>
          </cell>
          <cell r="L31">
            <v>-810867.6699999999</v>
          </cell>
        </row>
        <row r="32">
          <cell r="B32">
            <v>37871829</v>
          </cell>
          <cell r="C32">
            <v>12583914</v>
          </cell>
          <cell r="D32">
            <v>2960903</v>
          </cell>
          <cell r="G32">
            <v>11951761.7</v>
          </cell>
          <cell r="H32">
            <v>1329288.0899999999</v>
          </cell>
          <cell r="I32">
            <v>44.89468550641476</v>
          </cell>
          <cell r="J32">
            <v>-1631614.9100000001</v>
          </cell>
          <cell r="K32">
            <v>94.97650492525615</v>
          </cell>
          <cell r="L32">
            <v>-632152.3000000007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20192032.12</v>
          </cell>
          <cell r="H33">
            <v>2276818.040000003</v>
          </cell>
          <cell r="I33">
            <v>54.47021721884477</v>
          </cell>
          <cell r="J33">
            <v>-1903113.9599999972</v>
          </cell>
          <cell r="K33">
            <v>104.19424579523842</v>
          </cell>
          <cell r="L33">
            <v>812812.120000001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173532.65</v>
          </cell>
          <cell r="H34">
            <v>1338.7399999999907</v>
          </cell>
          <cell r="I34">
            <v>6.865333333333286</v>
          </cell>
          <cell r="J34">
            <v>-18161.26000000001</v>
          </cell>
          <cell r="K34">
            <v>190.90500550055006</v>
          </cell>
          <cell r="L34">
            <v>82632.65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2099675.06</v>
          </cell>
          <cell r="H35">
            <v>207613.1200000001</v>
          </cell>
          <cell r="I35">
            <v>37.97638881267265</v>
          </cell>
          <cell r="J35">
            <v>-339076.8799999999</v>
          </cell>
          <cell r="K35">
            <v>92.07756323308921</v>
          </cell>
          <cell r="L35">
            <v>-180657.93999999994</v>
          </cell>
        </row>
        <row r="36">
          <cell r="B36">
            <v>15969215</v>
          </cell>
          <cell r="C36">
            <v>5648825</v>
          </cell>
          <cell r="D36">
            <v>1612238</v>
          </cell>
          <cell r="G36">
            <v>4776781.47</v>
          </cell>
          <cell r="H36">
            <v>447715.26999999955</v>
          </cell>
          <cell r="I36">
            <v>27.769800116359967</v>
          </cell>
          <cell r="J36">
            <v>-1164522.7300000004</v>
          </cell>
          <cell r="K36">
            <v>84.56239076268074</v>
          </cell>
          <cell r="L36">
            <v>-872043.5300000003</v>
          </cell>
        </row>
        <row r="37">
          <cell r="B37">
            <v>41770180</v>
          </cell>
          <cell r="C37">
            <v>14652301</v>
          </cell>
          <cell r="D37">
            <v>2778842</v>
          </cell>
          <cell r="G37">
            <v>14357428.06</v>
          </cell>
          <cell r="H37">
            <v>1810095.2200000007</v>
          </cell>
          <cell r="I37">
            <v>65.13847206858111</v>
          </cell>
          <cell r="J37">
            <v>-968746.7799999993</v>
          </cell>
          <cell r="K37">
            <v>97.98753151467473</v>
          </cell>
          <cell r="L37">
            <v>-294872.9399999995</v>
          </cell>
        </row>
        <row r="38">
          <cell r="B38">
            <v>20696847</v>
          </cell>
          <cell r="C38">
            <v>6724912</v>
          </cell>
          <cell r="D38">
            <v>1188425</v>
          </cell>
          <cell r="G38">
            <v>7111531.06</v>
          </cell>
          <cell r="H38">
            <v>957980.8099999996</v>
          </cell>
          <cell r="I38">
            <v>80.60927782569364</v>
          </cell>
          <cell r="J38">
            <v>-230444.1900000004</v>
          </cell>
          <cell r="K38">
            <v>105.74905753413574</v>
          </cell>
          <cell r="L38">
            <v>386619.0599999996</v>
          </cell>
        </row>
        <row r="39">
          <cell r="B39">
            <v>19072094</v>
          </cell>
          <cell r="C39">
            <v>5768900</v>
          </cell>
          <cell r="D39">
            <v>1194200</v>
          </cell>
          <cell r="G39">
            <v>5428345.71</v>
          </cell>
          <cell r="H39">
            <v>591672.4500000002</v>
          </cell>
          <cell r="I39">
            <v>49.54550745268801</v>
          </cell>
          <cell r="J39">
            <v>-602527.5499999998</v>
          </cell>
          <cell r="K39">
            <v>94.09672051864307</v>
          </cell>
          <cell r="L39">
            <v>-340554.29000000004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6225703.72</v>
          </cell>
          <cell r="H40">
            <v>548606.9699999997</v>
          </cell>
          <cell r="I40">
            <v>80.1335303294109</v>
          </cell>
          <cell r="J40">
            <v>-136009.03000000026</v>
          </cell>
          <cell r="K40">
            <v>138.20891985010743</v>
          </cell>
          <cell r="L40">
            <v>1721143.7199999997</v>
          </cell>
        </row>
        <row r="41">
          <cell r="B41">
            <v>16803480</v>
          </cell>
          <cell r="C41">
            <v>8191192</v>
          </cell>
          <cell r="D41">
            <v>918823</v>
          </cell>
          <cell r="G41">
            <v>9788552.63</v>
          </cell>
          <cell r="H41">
            <v>819771.2600000016</v>
          </cell>
          <cell r="I41">
            <v>89.21971478728783</v>
          </cell>
          <cell r="J41">
            <v>-99051.73999999836</v>
          </cell>
          <cell r="K41">
            <v>119.50095456192457</v>
          </cell>
          <cell r="L41">
            <v>1597360.6300000008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11014842.17</v>
          </cell>
          <cell r="H42">
            <v>1574375.8200000003</v>
          </cell>
          <cell r="I42">
            <v>77.18905824372587</v>
          </cell>
          <cell r="J42">
            <v>-465260.1799999997</v>
          </cell>
          <cell r="K42">
            <v>99.91778929517262</v>
          </cell>
          <cell r="L42">
            <v>-9062.830000000075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16843899.59</v>
          </cell>
          <cell r="H43">
            <v>2352584.5199999996</v>
          </cell>
          <cell r="I43">
            <v>52.61823681448895</v>
          </cell>
          <cell r="J43">
            <v>-2118459.4800000004</v>
          </cell>
          <cell r="K43">
            <v>92.74741909110512</v>
          </cell>
          <cell r="L43">
            <v>-1317144.4100000001</v>
          </cell>
        </row>
        <row r="44">
          <cell r="B44">
            <v>27068682</v>
          </cell>
          <cell r="C44">
            <v>10624331</v>
          </cell>
          <cell r="D44">
            <v>3824231</v>
          </cell>
          <cell r="G44">
            <v>7986714.43</v>
          </cell>
          <cell r="H44">
            <v>994383.7399999993</v>
          </cell>
          <cell r="I44">
            <v>26.002188152337013</v>
          </cell>
          <cell r="J44">
            <v>-2829847.2600000007</v>
          </cell>
          <cell r="K44">
            <v>75.17381028508994</v>
          </cell>
          <cell r="L44">
            <v>-2637616.5700000003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9677137.71</v>
          </cell>
          <cell r="H45">
            <v>1334285.9500000011</v>
          </cell>
          <cell r="I45">
            <v>73.13652550980423</v>
          </cell>
          <cell r="J45">
            <v>-490091.0499999989</v>
          </cell>
          <cell r="K45">
            <v>110.54802699083575</v>
          </cell>
          <cell r="L45">
            <v>923351.7100000009</v>
          </cell>
        </row>
        <row r="46">
          <cell r="B46">
            <v>8305052</v>
          </cell>
          <cell r="C46">
            <v>3359383</v>
          </cell>
          <cell r="D46">
            <v>729952</v>
          </cell>
          <cell r="G46">
            <v>3222545.31</v>
          </cell>
          <cell r="H46">
            <v>313541.2200000002</v>
          </cell>
          <cell r="I46">
            <v>42.95367640611988</v>
          </cell>
          <cell r="J46">
            <v>-416410.7799999998</v>
          </cell>
          <cell r="K46">
            <v>95.92670171873824</v>
          </cell>
          <cell r="L46">
            <v>-136837.68999999994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2591326.18</v>
          </cell>
          <cell r="H47">
            <v>223057.4500000002</v>
          </cell>
          <cell r="I47">
            <v>39.43410719778805</v>
          </cell>
          <cell r="J47">
            <v>-342588.5499999998</v>
          </cell>
          <cell r="K47">
            <v>102.91248892966216</v>
          </cell>
          <cell r="L47">
            <v>73336.18000000017</v>
          </cell>
        </row>
        <row r="48">
          <cell r="B48">
            <v>10646930</v>
          </cell>
          <cell r="C48">
            <v>3883675</v>
          </cell>
          <cell r="D48">
            <v>1235563</v>
          </cell>
          <cell r="G48">
            <v>3135253.88</v>
          </cell>
          <cell r="H48">
            <v>383485.6799999997</v>
          </cell>
          <cell r="I48">
            <v>31.037323066488693</v>
          </cell>
          <cell r="J48">
            <v>-852077.3200000003</v>
          </cell>
          <cell r="K48">
            <v>80.72904864593458</v>
          </cell>
          <cell r="L48">
            <v>-748421.1200000001</v>
          </cell>
        </row>
        <row r="49">
          <cell r="B49">
            <v>25550600</v>
          </cell>
          <cell r="C49">
            <v>6795910</v>
          </cell>
          <cell r="D49">
            <v>1415900</v>
          </cell>
          <cell r="G49">
            <v>7580487.21</v>
          </cell>
          <cell r="H49">
            <v>882127.6600000001</v>
          </cell>
          <cell r="I49">
            <v>62.30155095698849</v>
          </cell>
          <cell r="J49">
            <v>-533772.3399999999</v>
          </cell>
          <cell r="K49">
            <v>111.54484403118934</v>
          </cell>
          <cell r="L49">
            <v>784577.21</v>
          </cell>
        </row>
        <row r="50">
          <cell r="B50">
            <v>10680400</v>
          </cell>
          <cell r="C50">
            <v>3392092</v>
          </cell>
          <cell r="D50">
            <v>755850</v>
          </cell>
          <cell r="G50">
            <v>3217080.87</v>
          </cell>
          <cell r="H50">
            <v>321566.5</v>
          </cell>
          <cell r="I50">
            <v>42.543692531586956</v>
          </cell>
          <cell r="J50">
            <v>-434283.5</v>
          </cell>
          <cell r="K50">
            <v>94.84061369797755</v>
          </cell>
          <cell r="L50">
            <v>-175011.1299999999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2933432.34</v>
          </cell>
          <cell r="H51">
            <v>255170.84999999963</v>
          </cell>
          <cell r="I51">
            <v>52.4018585070335</v>
          </cell>
          <cell r="J51">
            <v>-231779.15000000037</v>
          </cell>
          <cell r="K51">
            <v>112.82301896516577</v>
          </cell>
          <cell r="L51">
            <v>333402.33999999985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17845252.61</v>
          </cell>
          <cell r="H52">
            <v>2199526.619999999</v>
          </cell>
          <cell r="I52">
            <v>56.182033716475075</v>
          </cell>
          <cell r="J52">
            <v>-1715473.3800000008</v>
          </cell>
          <cell r="K52">
            <v>108.18779735308917</v>
          </cell>
          <cell r="L52">
            <v>1350552.6099999994</v>
          </cell>
        </row>
        <row r="53">
          <cell r="B53">
            <v>60772900</v>
          </cell>
          <cell r="C53">
            <v>22091619</v>
          </cell>
          <cell r="D53">
            <v>4585149</v>
          </cell>
          <cell r="G53">
            <v>21940013.79</v>
          </cell>
          <cell r="H53">
            <v>2889515.91</v>
          </cell>
          <cell r="I53">
            <v>63.019018793064305</v>
          </cell>
          <cell r="J53">
            <v>-1695633.0899999999</v>
          </cell>
          <cell r="K53">
            <v>99.31374332501389</v>
          </cell>
          <cell r="L53">
            <v>-151605.2100000009</v>
          </cell>
        </row>
        <row r="54">
          <cell r="B54">
            <v>33196000</v>
          </cell>
          <cell r="C54">
            <v>8867250</v>
          </cell>
          <cell r="D54">
            <v>1821400</v>
          </cell>
          <cell r="G54">
            <v>10677444.86</v>
          </cell>
          <cell r="H54">
            <v>1110952.7999999989</v>
          </cell>
          <cell r="I54">
            <v>60.994443834413026</v>
          </cell>
          <cell r="J54">
            <v>-710447.2000000011</v>
          </cell>
          <cell r="K54">
            <v>120.41438845188756</v>
          </cell>
          <cell r="L54">
            <v>1810194.8599999994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20535100.45</v>
          </cell>
          <cell r="H55">
            <v>1878007.960000001</v>
          </cell>
          <cell r="I55">
            <v>40.81328847222906</v>
          </cell>
          <cell r="J55">
            <v>-2723454.039999999</v>
          </cell>
          <cell r="K55">
            <v>134.26633727604326</v>
          </cell>
          <cell r="L55">
            <v>5240797.449999999</v>
          </cell>
        </row>
        <row r="56">
          <cell r="B56">
            <v>66500000</v>
          </cell>
          <cell r="C56">
            <v>23854995</v>
          </cell>
          <cell r="D56">
            <v>4775790</v>
          </cell>
          <cell r="G56">
            <v>24273225.53</v>
          </cell>
          <cell r="H56">
            <v>3015324.740000002</v>
          </cell>
          <cell r="I56">
            <v>63.13771627311926</v>
          </cell>
          <cell r="J56">
            <v>-1760465.259999998</v>
          </cell>
          <cell r="K56">
            <v>101.753219944083</v>
          </cell>
          <cell r="L56">
            <v>418230.5300000012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3469273.52</v>
          </cell>
          <cell r="H57">
            <v>444825.75</v>
          </cell>
          <cell r="I57">
            <v>57.24588955065608</v>
          </cell>
          <cell r="J57">
            <v>-332218.25</v>
          </cell>
          <cell r="K57">
            <v>96.46356472753763</v>
          </cell>
          <cell r="L57">
            <v>-127186.47999999998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19271042.76</v>
          </cell>
          <cell r="H58">
            <v>2907099.920000002</v>
          </cell>
          <cell r="I58">
            <v>79.12463239066578</v>
          </cell>
          <cell r="J58">
            <v>-766977.0799999982</v>
          </cell>
          <cell r="K58">
            <v>110.04093312631302</v>
          </cell>
          <cell r="L58">
            <v>1758429.7600000016</v>
          </cell>
        </row>
        <row r="59">
          <cell r="B59">
            <v>12324400</v>
          </cell>
          <cell r="C59">
            <v>4020120</v>
          </cell>
          <cell r="D59">
            <v>777024</v>
          </cell>
          <cell r="G59">
            <v>4039918.64</v>
          </cell>
          <cell r="H59">
            <v>309613.11000000034</v>
          </cell>
          <cell r="I59">
            <v>39.8460163392637</v>
          </cell>
          <cell r="J59">
            <v>-467410.88999999966</v>
          </cell>
          <cell r="K59">
            <v>100.49248878142943</v>
          </cell>
          <cell r="L59">
            <v>19798.64000000013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5147099.74</v>
          </cell>
          <cell r="H60">
            <v>794142.2000000002</v>
          </cell>
          <cell r="I60">
            <v>83.96424228967764</v>
          </cell>
          <cell r="J60">
            <v>-151667.7999999998</v>
          </cell>
          <cell r="K60">
            <v>146.21985506134752</v>
          </cell>
          <cell r="L60">
            <v>1626989.7400000002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2606084.65</v>
          </cell>
          <cell r="H61">
            <v>241627.18999999994</v>
          </cell>
          <cell r="I61">
            <v>45.313112881840965</v>
          </cell>
          <cell r="J61">
            <v>-291611.81000000006</v>
          </cell>
          <cell r="K61">
            <v>93.62819568591382</v>
          </cell>
          <cell r="L61">
            <v>-177355.3500000001</v>
          </cell>
        </row>
        <row r="62">
          <cell r="B62">
            <v>10378820</v>
          </cell>
          <cell r="C62">
            <v>2813100</v>
          </cell>
          <cell r="D62">
            <v>592200</v>
          </cell>
          <cell r="G62">
            <v>2635963.97</v>
          </cell>
          <cell r="H62">
            <v>215729.79000000004</v>
          </cell>
          <cell r="I62">
            <v>36.428535967578526</v>
          </cell>
          <cell r="J62">
            <v>-376470.20999999996</v>
          </cell>
          <cell r="K62">
            <v>93.70317336745939</v>
          </cell>
          <cell r="L62">
            <v>-177136.0299999998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2608881.09</v>
          </cell>
          <cell r="H63">
            <v>214150.1299999999</v>
          </cell>
          <cell r="I63">
            <v>78.67641839737533</v>
          </cell>
          <cell r="J63">
            <v>-58040.87000000011</v>
          </cell>
          <cell r="K63">
            <v>139.4178220329744</v>
          </cell>
          <cell r="L63">
            <v>737613.0899999999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4688068.92</v>
          </cell>
          <cell r="H64">
            <v>366111.1699999999</v>
          </cell>
          <cell r="I64">
            <v>43.82780305025498</v>
          </cell>
          <cell r="J64">
            <v>-469228.8300000001</v>
          </cell>
          <cell r="K64">
            <v>130.31916105493588</v>
          </cell>
          <cell r="L64">
            <v>1090693.92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3127073.68</v>
          </cell>
          <cell r="H65">
            <v>306025.06000000006</v>
          </cell>
          <cell r="I65">
            <v>68.4267736958612</v>
          </cell>
          <cell r="J65">
            <v>-141204.93999999994</v>
          </cell>
          <cell r="K65">
            <v>106.63507860187553</v>
          </cell>
          <cell r="L65">
            <v>194573.68000000017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9841848.3</v>
          </cell>
          <cell r="H66">
            <v>1251565.0600000005</v>
          </cell>
          <cell r="I66">
            <v>64.57744143184715</v>
          </cell>
          <cell r="J66">
            <v>-686518.9399999995</v>
          </cell>
          <cell r="K66">
            <v>110.54352715664571</v>
          </cell>
          <cell r="L66">
            <v>938705.3000000007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17042059.64</v>
          </cell>
          <cell r="H67">
            <v>1685979.9700000007</v>
          </cell>
          <cell r="I67">
            <v>52.262923757841875</v>
          </cell>
          <cell r="J67">
            <v>-1539978.0299999993</v>
          </cell>
          <cell r="K67">
            <v>92.96567111956962</v>
          </cell>
          <cell r="L67">
            <v>-1289502.3599999994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24023510.27</v>
          </cell>
          <cell r="H68">
            <v>2628422.91</v>
          </cell>
          <cell r="I68">
            <v>53.11427107239414</v>
          </cell>
          <cell r="J68">
            <v>-2320196.09</v>
          </cell>
          <cell r="K68">
            <v>95.5235401099887</v>
          </cell>
          <cell r="L68">
            <v>-1125798.7300000004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5061532.04</v>
          </cell>
          <cell r="H69">
            <v>856560.6600000001</v>
          </cell>
          <cell r="I69">
            <v>71.42767344896599</v>
          </cell>
          <cell r="J69">
            <v>-342639.33999999985</v>
          </cell>
          <cell r="K69">
            <v>95.1684128983736</v>
          </cell>
          <cell r="L69">
            <v>-256967.95999999996</v>
          </cell>
        </row>
        <row r="70">
          <cell r="B70">
            <v>6781000</v>
          </cell>
          <cell r="C70">
            <v>2414730</v>
          </cell>
          <cell r="D70">
            <v>635180</v>
          </cell>
          <cell r="G70">
            <v>2288297.91</v>
          </cell>
          <cell r="H70">
            <v>233107.54000000004</v>
          </cell>
          <cell r="I70">
            <v>36.69944582637993</v>
          </cell>
          <cell r="J70">
            <v>-402072.45999999996</v>
          </cell>
          <cell r="K70">
            <v>94.76413139357196</v>
          </cell>
          <cell r="L70">
            <v>-126432.08999999985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1457288.46</v>
          </cell>
          <cell r="H71">
            <v>217598.81000000006</v>
          </cell>
          <cell r="I71">
            <v>38.1492615552922</v>
          </cell>
          <cell r="J71">
            <v>-352789.18999999994</v>
          </cell>
          <cell r="K71">
            <v>80.71661613414584</v>
          </cell>
          <cell r="L71">
            <v>-348149.54000000004</v>
          </cell>
        </row>
        <row r="72">
          <cell r="B72">
            <v>10002267149</v>
          </cell>
          <cell r="C72">
            <v>3870799804</v>
          </cell>
          <cell r="D72">
            <v>842607179</v>
          </cell>
          <cell r="G72">
            <v>3883113084.940001</v>
          </cell>
          <cell r="H72">
            <v>617252802.12</v>
          </cell>
          <cell r="I72">
            <v>73.25510837120461</v>
          </cell>
          <cell r="J72">
            <v>-225354376.87999964</v>
          </cell>
          <cell r="K72">
            <v>100.31810689168881</v>
          </cell>
          <cell r="L72">
            <v>12313280.94000015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0" sqref="A80:A83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21.05.2018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21.05.2018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731070840</v>
      </c>
      <c r="D10" s="32">
        <f>'[5]вспомогат'!D10</f>
        <v>205104700</v>
      </c>
      <c r="E10" s="32">
        <f>'[5]вспомогат'!G10</f>
        <v>778254523.34</v>
      </c>
      <c r="F10" s="32">
        <f>'[5]вспомогат'!H10</f>
        <v>184639338.60000002</v>
      </c>
      <c r="G10" s="33">
        <f>'[5]вспомогат'!I10</f>
        <v>90.02199296261861</v>
      </c>
      <c r="H10" s="34">
        <f>'[5]вспомогат'!J10</f>
        <v>-20465361.399999976</v>
      </c>
      <c r="I10" s="35">
        <f>'[5]вспомогат'!K10</f>
        <v>106.45405079212298</v>
      </c>
      <c r="J10" s="36">
        <f>'[5]вспомогат'!L10</f>
        <v>47183683.34000003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1846455000</v>
      </c>
      <c r="D12" s="37">
        <f>'[5]вспомогат'!D11</f>
        <v>366400000</v>
      </c>
      <c r="E12" s="32">
        <f>'[5]вспомогат'!G11</f>
        <v>1795133720.66</v>
      </c>
      <c r="F12" s="37">
        <f>'[5]вспомогат'!H11</f>
        <v>260906784.5400002</v>
      </c>
      <c r="G12" s="38">
        <f>'[5]вспомогат'!I11</f>
        <v>71.20818355349351</v>
      </c>
      <c r="H12" s="34">
        <f>'[5]вспомогат'!J11</f>
        <v>-105493215.4599998</v>
      </c>
      <c r="I12" s="35">
        <f>'[5]вспомогат'!K11</f>
        <v>97.2205507667395</v>
      </c>
      <c r="J12" s="36">
        <f>'[5]вспомогат'!L11</f>
        <v>-51321279.339999914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146885983</v>
      </c>
      <c r="D13" s="37">
        <f>'[5]вспомогат'!D12</f>
        <v>33971163</v>
      </c>
      <c r="E13" s="32">
        <f>'[5]вспомогат'!G12</f>
        <v>146184442.83</v>
      </c>
      <c r="F13" s="37">
        <f>'[5]вспомогат'!H12</f>
        <v>20253160.940000013</v>
      </c>
      <c r="G13" s="38">
        <f>'[5]вспомогат'!I12</f>
        <v>59.618685824797964</v>
      </c>
      <c r="H13" s="34">
        <f>'[5]вспомогат'!J12</f>
        <v>-13718002.059999987</v>
      </c>
      <c r="I13" s="35">
        <f>'[5]вспомогат'!K12</f>
        <v>99.52239134349531</v>
      </c>
      <c r="J13" s="36">
        <f>'[5]вспомогат'!L12</f>
        <v>-701540.1699999869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215495150</v>
      </c>
      <c r="D14" s="37">
        <f>'[5]вспомогат'!D13</f>
        <v>40861975</v>
      </c>
      <c r="E14" s="32">
        <f>'[5]вспомогат'!G13</f>
        <v>217256656.03</v>
      </c>
      <c r="F14" s="37">
        <f>'[5]вспомогат'!H13</f>
        <v>29194969.580000013</v>
      </c>
      <c r="G14" s="38">
        <f>'[5]вспомогат'!I13</f>
        <v>71.4477691790473</v>
      </c>
      <c r="H14" s="34">
        <f>'[5]вспомогат'!J13</f>
        <v>-11667005.419999987</v>
      </c>
      <c r="I14" s="35">
        <f>'[5]вспомогат'!K13</f>
        <v>100.81742258700486</v>
      </c>
      <c r="J14" s="36">
        <f>'[5]вспомогат'!L13</f>
        <v>1761506.0300000012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206202000</v>
      </c>
      <c r="D15" s="37">
        <f>'[5]вспомогат'!D14</f>
        <v>41474000</v>
      </c>
      <c r="E15" s="32">
        <f>'[5]вспомогат'!G14</f>
        <v>199562197.52</v>
      </c>
      <c r="F15" s="37">
        <f>'[5]вспомогат'!H14</f>
        <v>28132737.300000012</v>
      </c>
      <c r="G15" s="38">
        <f>'[5]вспомогат'!I14</f>
        <v>67.83222573178381</v>
      </c>
      <c r="H15" s="34">
        <f>'[5]вспомогат'!J14</f>
        <v>-13341262.699999988</v>
      </c>
      <c r="I15" s="35">
        <f>'[5]вспомогат'!K14</f>
        <v>96.77995243499093</v>
      </c>
      <c r="J15" s="36">
        <f>'[5]вспомогат'!L14</f>
        <v>-6639802.479999989</v>
      </c>
    </row>
    <row r="16" spans="1:10" ht="12.75">
      <c r="A16" s="31" t="s">
        <v>18</v>
      </c>
      <c r="B16" s="32">
        <f>'[5]вспомогат'!B15</f>
        <v>75491400</v>
      </c>
      <c r="C16" s="32">
        <f>'[5]вспомогат'!C15</f>
        <v>30069200</v>
      </c>
      <c r="D16" s="37">
        <f>'[5]вспомогат'!D15</f>
        <v>6047100</v>
      </c>
      <c r="E16" s="32">
        <f>'[5]вспомогат'!G15</f>
        <v>28355823.3</v>
      </c>
      <c r="F16" s="37">
        <f>'[5]вспомогат'!H15</f>
        <v>3979189.8000000007</v>
      </c>
      <c r="G16" s="38">
        <f>'[5]вспомогат'!I15</f>
        <v>65.80327429677037</v>
      </c>
      <c r="H16" s="34">
        <f>'[5]вспомогат'!J15</f>
        <v>-2067910.1999999993</v>
      </c>
      <c r="I16" s="35">
        <f>'[5]вспомогат'!K15</f>
        <v>94.30188797839651</v>
      </c>
      <c r="J16" s="36">
        <f>'[5]вспомогат'!L15</f>
        <v>-1713376.6999999993</v>
      </c>
    </row>
    <row r="17" spans="1:10" ht="18" customHeight="1">
      <c r="A17" s="39" t="s">
        <v>19</v>
      </c>
      <c r="B17" s="40">
        <f>SUM(B12:B16)</f>
        <v>6110269628</v>
      </c>
      <c r="C17" s="40">
        <f>SUM(C12:C16)</f>
        <v>2445107333</v>
      </c>
      <c r="D17" s="40">
        <f>SUM(D12:D16)</f>
        <v>488754238</v>
      </c>
      <c r="E17" s="40">
        <f>SUM(E12:E16)</f>
        <v>2386492840.34</v>
      </c>
      <c r="F17" s="40">
        <f>SUM(F12:F16)</f>
        <v>342466842.1600002</v>
      </c>
      <c r="G17" s="41">
        <f>F17/D17*100</f>
        <v>70.06933455173441</v>
      </c>
      <c r="H17" s="40">
        <f>SUM(H12:H16)</f>
        <v>-146287395.83999974</v>
      </c>
      <c r="I17" s="42">
        <f>E17/C17*100</f>
        <v>97.60278447212035</v>
      </c>
      <c r="J17" s="40">
        <f>SUM(J12:J16)</f>
        <v>-58614492.65999989</v>
      </c>
    </row>
    <row r="18" spans="1:10" ht="20.25" customHeight="1">
      <c r="A18" s="31" t="s">
        <v>20</v>
      </c>
      <c r="B18" s="43">
        <f>'[5]вспомогат'!B16</f>
        <v>43154404</v>
      </c>
      <c r="C18" s="43">
        <f>'[5]вспомогат'!C16</f>
        <v>12706803</v>
      </c>
      <c r="D18" s="44">
        <f>'[5]вспомогат'!D16</f>
        <v>2640163</v>
      </c>
      <c r="E18" s="43">
        <f>'[5]вспомогат'!G16</f>
        <v>13554697.14</v>
      </c>
      <c r="F18" s="44">
        <f>'[5]вспомогат'!H16</f>
        <v>1536436.2800000012</v>
      </c>
      <c r="G18" s="45">
        <f>'[5]вспомогат'!I16</f>
        <v>58.194750854398045</v>
      </c>
      <c r="H18" s="46">
        <f>'[5]вспомогат'!J16</f>
        <v>-1103726.7199999988</v>
      </c>
      <c r="I18" s="47">
        <f>'[5]вспомогат'!K16</f>
        <v>106.6727574197853</v>
      </c>
      <c r="J18" s="48">
        <f>'[5]вспомогат'!L16</f>
        <v>847894.1400000006</v>
      </c>
    </row>
    <row r="19" spans="1:10" ht="12.75">
      <c r="A19" s="31" t="s">
        <v>21</v>
      </c>
      <c r="B19" s="32">
        <f>'[5]вспомогат'!B17</f>
        <v>240070822</v>
      </c>
      <c r="C19" s="32">
        <f>'[5]вспомогат'!C17</f>
        <v>85846830</v>
      </c>
      <c r="D19" s="37">
        <f>'[5]вспомогат'!D17</f>
        <v>19030293</v>
      </c>
      <c r="E19" s="32">
        <f>'[5]вспомогат'!G17</f>
        <v>96591459.19</v>
      </c>
      <c r="F19" s="37">
        <f>'[5]вспомогат'!H17</f>
        <v>14891424.280000001</v>
      </c>
      <c r="G19" s="38">
        <f>'[5]вспомогат'!I17</f>
        <v>78.2511560909756</v>
      </c>
      <c r="H19" s="34">
        <f>'[5]вспомогат'!J17</f>
        <v>-4138868.719999999</v>
      </c>
      <c r="I19" s="35">
        <f>'[5]вспомогат'!K17</f>
        <v>112.51604653311018</v>
      </c>
      <c r="J19" s="36">
        <f>'[5]вспомогат'!L17</f>
        <v>10744629.189999998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35350</v>
      </c>
      <c r="D20" s="37">
        <f>'[5]вспомогат'!D18</f>
        <v>7050</v>
      </c>
      <c r="E20" s="32">
        <f>'[5]вспомогат'!G18</f>
        <v>62150</v>
      </c>
      <c r="F20" s="37">
        <f>'[5]вспомогат'!H18</f>
        <v>5810</v>
      </c>
      <c r="G20" s="38">
        <f>'[5]вспомогат'!I18</f>
        <v>82.41134751773049</v>
      </c>
      <c r="H20" s="34">
        <f>'[5]вспомогат'!J18</f>
        <v>-1240</v>
      </c>
      <c r="I20" s="35">
        <f>'[5]вспомогат'!K18</f>
        <v>175.81329561527582</v>
      </c>
      <c r="J20" s="36">
        <f>'[5]вспомогат'!L18</f>
        <v>26800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1030795</v>
      </c>
      <c r="D21" s="37">
        <f>'[5]вспомогат'!D19</f>
        <v>205555</v>
      </c>
      <c r="E21" s="32">
        <f>'[5]вспомогат'!G19</f>
        <v>1607195.76</v>
      </c>
      <c r="F21" s="37">
        <f>'[5]вспомогат'!H19</f>
        <v>154431.92999999993</v>
      </c>
      <c r="G21" s="38">
        <f>'[5]вспомогат'!I19</f>
        <v>75.12925007905423</v>
      </c>
      <c r="H21" s="34">
        <f>'[5]вспомогат'!J19</f>
        <v>-51123.070000000065</v>
      </c>
      <c r="I21" s="35">
        <f>'[5]вспомогат'!K19</f>
        <v>155.9180787644488</v>
      </c>
      <c r="J21" s="36">
        <f>'[5]вспомогат'!L19</f>
        <v>576400.76</v>
      </c>
    </row>
    <row r="22" spans="1:10" ht="12.75">
      <c r="A22" s="31" t="s">
        <v>24</v>
      </c>
      <c r="B22" s="32">
        <f>'[5]вспомогат'!B20</f>
        <v>123331439</v>
      </c>
      <c r="C22" s="32">
        <f>'[5]вспомогат'!C20</f>
        <v>40329446</v>
      </c>
      <c r="D22" s="37">
        <f>'[5]вспомогат'!D20</f>
        <v>8755003</v>
      </c>
      <c r="E22" s="32">
        <f>'[5]вспомогат'!G20</f>
        <v>44404670.36</v>
      </c>
      <c r="F22" s="37">
        <f>'[5]вспомогат'!H20</f>
        <v>6184723.329999998</v>
      </c>
      <c r="G22" s="38">
        <f>'[5]вспомогат'!I20</f>
        <v>70.6421611734456</v>
      </c>
      <c r="H22" s="34">
        <f>'[5]вспомогат'!J20</f>
        <v>-2570279.670000002</v>
      </c>
      <c r="I22" s="35">
        <f>'[5]вспомогат'!K20</f>
        <v>110.10483595534637</v>
      </c>
      <c r="J22" s="36">
        <f>'[5]вспомогат'!L20</f>
        <v>4075224.3599999994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8164520</v>
      </c>
      <c r="D23" s="37">
        <f>'[5]вспомогат'!D21</f>
        <v>1754960</v>
      </c>
      <c r="E23" s="32">
        <f>'[5]вспомогат'!G21</f>
        <v>9689353.3</v>
      </c>
      <c r="F23" s="37">
        <f>'[5]вспомогат'!H21</f>
        <v>902379.2000000011</v>
      </c>
      <c r="G23" s="38">
        <f>'[5]вспомогат'!I21</f>
        <v>51.41879017185583</v>
      </c>
      <c r="H23" s="34">
        <f>'[5]вспомогат'!J21</f>
        <v>-852580.7999999989</v>
      </c>
      <c r="I23" s="35">
        <f>'[5]вспомогат'!K21</f>
        <v>118.67633737194593</v>
      </c>
      <c r="J23" s="36">
        <f>'[5]вспомогат'!L21</f>
        <v>1524833.3000000007</v>
      </c>
    </row>
    <row r="24" spans="1:10" ht="12.75">
      <c r="A24" s="31" t="s">
        <v>26</v>
      </c>
      <c r="B24" s="32">
        <f>'[5]вспомогат'!B22</f>
        <v>53593500</v>
      </c>
      <c r="C24" s="32">
        <f>'[5]вспомогат'!C22</f>
        <v>20272790</v>
      </c>
      <c r="D24" s="37">
        <f>'[5]вспомогат'!D22</f>
        <v>4403160</v>
      </c>
      <c r="E24" s="32">
        <f>'[5]вспомогат'!G22</f>
        <v>21240162.48</v>
      </c>
      <c r="F24" s="37">
        <f>'[5]вспомогат'!H22</f>
        <v>2831953.9299999997</v>
      </c>
      <c r="G24" s="38">
        <f>'[5]вспомогат'!I22</f>
        <v>64.31639845020393</v>
      </c>
      <c r="H24" s="34">
        <f>'[5]вспомогат'!J22</f>
        <v>-1571206.0700000003</v>
      </c>
      <c r="I24" s="35">
        <f>'[5]вспомогат'!K22</f>
        <v>104.77177773754872</v>
      </c>
      <c r="J24" s="36">
        <f>'[5]вспомогат'!L22</f>
        <v>967372.4800000004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2525987</v>
      </c>
      <c r="D25" s="37">
        <f>'[5]вспомогат'!D23</f>
        <v>587120</v>
      </c>
      <c r="E25" s="32">
        <f>'[5]вспомогат'!G23</f>
        <v>2442016.11</v>
      </c>
      <c r="F25" s="37">
        <f>'[5]вспомогат'!H23</f>
        <v>292758.45999999996</v>
      </c>
      <c r="G25" s="38">
        <f>'[5]вспомогат'!I23</f>
        <v>49.8634793568606</v>
      </c>
      <c r="H25" s="34">
        <f>'[5]вспомогат'!J23</f>
        <v>-294361.54000000004</v>
      </c>
      <c r="I25" s="35">
        <f>'[5]вспомогат'!K23</f>
        <v>96.6757196295943</v>
      </c>
      <c r="J25" s="36">
        <f>'[5]вспомогат'!L23</f>
        <v>-83970.89000000013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12948134</v>
      </c>
      <c r="D26" s="37">
        <f>'[5]вспомогат'!D24</f>
        <v>2387424</v>
      </c>
      <c r="E26" s="32">
        <f>'[5]вспомогат'!G24</f>
        <v>13879177.27</v>
      </c>
      <c r="F26" s="37">
        <f>'[5]вспомогат'!H24</f>
        <v>1378257.5199999996</v>
      </c>
      <c r="G26" s="38">
        <f>'[5]вспомогат'!I24</f>
        <v>57.72990134973928</v>
      </c>
      <c r="H26" s="34">
        <f>'[5]вспомогат'!J24</f>
        <v>-1009166.4800000004</v>
      </c>
      <c r="I26" s="35">
        <f>'[5]вспомогат'!K24</f>
        <v>107.19055942732751</v>
      </c>
      <c r="J26" s="36">
        <f>'[5]вспомогат'!L24</f>
        <v>931043.2699999996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40725571</v>
      </c>
      <c r="D27" s="37">
        <f>'[5]вспомогат'!D25</f>
        <v>8548979</v>
      </c>
      <c r="E27" s="32">
        <f>'[5]вспомогат'!G25</f>
        <v>36724231.88</v>
      </c>
      <c r="F27" s="37">
        <f>'[5]вспомогат'!H25</f>
        <v>4506806.920000002</v>
      </c>
      <c r="G27" s="38">
        <f>'[5]вспомогат'!I25</f>
        <v>52.71748731632165</v>
      </c>
      <c r="H27" s="34">
        <f>'[5]вспомогат'!J25</f>
        <v>-4042172.079999998</v>
      </c>
      <c r="I27" s="35">
        <f>'[5]вспомогат'!K25</f>
        <v>90.17487288269083</v>
      </c>
      <c r="J27" s="36">
        <f>'[5]вспомогат'!L25</f>
        <v>-4001339.1199999973</v>
      </c>
    </row>
    <row r="28" spans="1:10" ht="12.75">
      <c r="A28" s="31" t="s">
        <v>30</v>
      </c>
      <c r="B28" s="32">
        <f>'[5]вспомогат'!B26</f>
        <v>66114240</v>
      </c>
      <c r="C28" s="32">
        <f>'[5]вспомогат'!C26</f>
        <v>19108460</v>
      </c>
      <c r="D28" s="37">
        <f>'[5]вспомогат'!D26</f>
        <v>3939930</v>
      </c>
      <c r="E28" s="32">
        <f>'[5]вспомогат'!G26</f>
        <v>19880230.01</v>
      </c>
      <c r="F28" s="37">
        <f>'[5]вспомогат'!H26</f>
        <v>2543550.330000002</v>
      </c>
      <c r="G28" s="38">
        <f>'[5]вспомогат'!I26</f>
        <v>64.5582619488164</v>
      </c>
      <c r="H28" s="34">
        <f>'[5]вспомогат'!J26</f>
        <v>-1396379.669999998</v>
      </c>
      <c r="I28" s="35">
        <f>'[5]вспомогат'!K26</f>
        <v>104.03889172649184</v>
      </c>
      <c r="J28" s="36">
        <f>'[5]вспомогат'!L26</f>
        <v>771770.0100000016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19053058</v>
      </c>
      <c r="D29" s="37">
        <f>'[5]вспомогат'!D27</f>
        <v>3845693</v>
      </c>
      <c r="E29" s="32">
        <f>'[5]вспомогат'!G27</f>
        <v>18279557.17</v>
      </c>
      <c r="F29" s="37">
        <f>'[5]вспомогат'!H27</f>
        <v>2544969.9300000016</v>
      </c>
      <c r="G29" s="38">
        <f>'[5]вспомогат'!I27</f>
        <v>66.17714752581658</v>
      </c>
      <c r="H29" s="34">
        <f>'[5]вспомогат'!J27</f>
        <v>-1300723.0699999984</v>
      </c>
      <c r="I29" s="35">
        <f>'[5]вспомогат'!K27</f>
        <v>95.94027987528303</v>
      </c>
      <c r="J29" s="36">
        <f>'[5]вспомогат'!L27</f>
        <v>-773500.8299999982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49760</v>
      </c>
      <c r="D30" s="37">
        <f>'[5]вспомогат'!D28</f>
        <v>3915</v>
      </c>
      <c r="E30" s="32">
        <f>'[5]вспомогат'!G28</f>
        <v>53156.53</v>
      </c>
      <c r="F30" s="37">
        <f>'[5]вспомогат'!H28</f>
        <v>3717.459999999999</v>
      </c>
      <c r="G30" s="38">
        <f>'[5]вспомогат'!I28</f>
        <v>94.95427841634736</v>
      </c>
      <c r="H30" s="34">
        <f>'[5]вспомогат'!J28</f>
        <v>-197.54000000000087</v>
      </c>
      <c r="I30" s="35">
        <f>'[5]вспомогат'!K28</f>
        <v>106.82582395498392</v>
      </c>
      <c r="J30" s="36">
        <f>'[5]вспомогат'!L28</f>
        <v>3396.529999999999</v>
      </c>
    </row>
    <row r="31" spans="1:10" ht="12.75">
      <c r="A31" s="31" t="s">
        <v>33</v>
      </c>
      <c r="B31" s="32">
        <f>'[5]вспомогат'!B29</f>
        <v>165809525</v>
      </c>
      <c r="C31" s="32">
        <f>'[5]вспомогат'!C29</f>
        <v>66511740</v>
      </c>
      <c r="D31" s="37">
        <f>'[5]вспомогат'!D29</f>
        <v>13800946</v>
      </c>
      <c r="E31" s="32">
        <f>'[5]вспомогат'!G29</f>
        <v>63513887.73</v>
      </c>
      <c r="F31" s="37">
        <f>'[5]вспомогат'!H29</f>
        <v>8570247.75</v>
      </c>
      <c r="G31" s="38">
        <f>'[5]вспомогат'!I29</f>
        <v>62.098987634615774</v>
      </c>
      <c r="H31" s="34">
        <f>'[5]вспомогат'!J29</f>
        <v>-5230698.25</v>
      </c>
      <c r="I31" s="35">
        <f>'[5]вспомогат'!K29</f>
        <v>95.49274719019529</v>
      </c>
      <c r="J31" s="36">
        <f>'[5]вспомогат'!L29</f>
        <v>-2997852.2700000033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12118997</v>
      </c>
      <c r="D32" s="37">
        <f>'[5]вспомогат'!D30</f>
        <v>2472513</v>
      </c>
      <c r="E32" s="32">
        <f>'[5]вспомогат'!G30</f>
        <v>13283947.3</v>
      </c>
      <c r="F32" s="37">
        <f>'[5]вспомогат'!H30</f>
        <v>1356821.08</v>
      </c>
      <c r="G32" s="38">
        <f>'[5]вспомогат'!I30</f>
        <v>54.87619599977837</v>
      </c>
      <c r="H32" s="34">
        <f>'[5]вспомогат'!J30</f>
        <v>-1115691.92</v>
      </c>
      <c r="I32" s="35">
        <f>'[5]вспомогат'!K30</f>
        <v>109.61259665300685</v>
      </c>
      <c r="J32" s="36">
        <f>'[5]вспомогат'!L30</f>
        <v>1164950.3000000007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11083652</v>
      </c>
      <c r="D33" s="37">
        <f>'[5]вспомогат'!D31</f>
        <v>1861834</v>
      </c>
      <c r="E33" s="32">
        <f>'[5]вспомогат'!G31</f>
        <v>10272784.33</v>
      </c>
      <c r="F33" s="37">
        <f>'[5]вспомогат'!H31</f>
        <v>1050966.3000000007</v>
      </c>
      <c r="G33" s="38">
        <f>'[5]вспомогат'!I31</f>
        <v>56.447905667207756</v>
      </c>
      <c r="H33" s="34">
        <f>'[5]вспомогат'!J31</f>
        <v>-810867.6999999993</v>
      </c>
      <c r="I33" s="35">
        <f>'[5]вспомогат'!K31</f>
        <v>92.68411106736299</v>
      </c>
      <c r="J33" s="36">
        <f>'[5]вспомогат'!L31</f>
        <v>-810867.6699999999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12583914</v>
      </c>
      <c r="D34" s="37">
        <f>'[5]вспомогат'!D32</f>
        <v>2960903</v>
      </c>
      <c r="E34" s="32">
        <f>'[5]вспомогат'!G32</f>
        <v>11951761.7</v>
      </c>
      <c r="F34" s="37">
        <f>'[5]вспомогат'!H32</f>
        <v>1329288.0899999999</v>
      </c>
      <c r="G34" s="38">
        <f>'[5]вспомогат'!I32</f>
        <v>44.89468550641476</v>
      </c>
      <c r="H34" s="34">
        <f>'[5]вспомогат'!J32</f>
        <v>-1631614.9100000001</v>
      </c>
      <c r="I34" s="35">
        <f>'[5]вспомогат'!K32</f>
        <v>94.97650492525615</v>
      </c>
      <c r="J34" s="36">
        <f>'[5]вспомогат'!L32</f>
        <v>-632152.3000000007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19379220</v>
      </c>
      <c r="D35" s="37">
        <f>'[5]вспомогат'!D33</f>
        <v>4179932</v>
      </c>
      <c r="E35" s="32">
        <f>'[5]вспомогат'!G33</f>
        <v>20192032.12</v>
      </c>
      <c r="F35" s="37">
        <f>'[5]вспомогат'!H33</f>
        <v>2276818.040000003</v>
      </c>
      <c r="G35" s="38">
        <f>'[5]вспомогат'!I33</f>
        <v>54.47021721884477</v>
      </c>
      <c r="H35" s="34">
        <f>'[5]вспомогат'!J33</f>
        <v>-1903113.9599999972</v>
      </c>
      <c r="I35" s="35">
        <f>'[5]вспомогат'!K33</f>
        <v>104.19424579523842</v>
      </c>
      <c r="J35" s="36">
        <f>'[5]вспомогат'!L33</f>
        <v>812812.120000001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90900</v>
      </c>
      <c r="D36" s="37">
        <f>'[5]вспомогат'!D34</f>
        <v>19500</v>
      </c>
      <c r="E36" s="32">
        <f>'[5]вспомогат'!G34</f>
        <v>173532.65</v>
      </c>
      <c r="F36" s="37">
        <f>'[5]вспомогат'!H34</f>
        <v>1338.7399999999907</v>
      </c>
      <c r="G36" s="38">
        <f>'[5]вспомогат'!I34</f>
        <v>6.865333333333286</v>
      </c>
      <c r="H36" s="34">
        <f>'[5]вспомогат'!J34</f>
        <v>-18161.26000000001</v>
      </c>
      <c r="I36" s="35">
        <f>'[5]вспомогат'!K34</f>
        <v>190.90500550055006</v>
      </c>
      <c r="J36" s="36">
        <f>'[5]вспомогат'!L34</f>
        <v>82632.65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2280333</v>
      </c>
      <c r="D37" s="37">
        <f>'[5]вспомогат'!D35</f>
        <v>546690</v>
      </c>
      <c r="E37" s="32">
        <f>'[5]вспомогат'!G35</f>
        <v>2099675.06</v>
      </c>
      <c r="F37" s="37">
        <f>'[5]вспомогат'!H35</f>
        <v>207613.1200000001</v>
      </c>
      <c r="G37" s="38">
        <f>'[5]вспомогат'!I35</f>
        <v>37.97638881267265</v>
      </c>
      <c r="H37" s="34">
        <f>'[5]вспомогат'!J35</f>
        <v>-339076.8799999999</v>
      </c>
      <c r="I37" s="35">
        <f>'[5]вспомогат'!K35</f>
        <v>92.07756323308921</v>
      </c>
      <c r="J37" s="36">
        <f>'[5]вспомогат'!L35</f>
        <v>-180657.93999999994</v>
      </c>
    </row>
    <row r="38" spans="1:10" ht="18.75" customHeight="1">
      <c r="A38" s="50" t="s">
        <v>40</v>
      </c>
      <c r="B38" s="40">
        <f>SUM(B18:B37)</f>
        <v>1155697687</v>
      </c>
      <c r="C38" s="40">
        <f>SUM(C18:C37)</f>
        <v>386846260</v>
      </c>
      <c r="D38" s="40">
        <f>SUM(D18:D37)</f>
        <v>81951563</v>
      </c>
      <c r="E38" s="40">
        <f>SUM(E18:E37)</f>
        <v>399895678.09</v>
      </c>
      <c r="F38" s="40">
        <f>SUM(F18:F37)</f>
        <v>52570312.69000001</v>
      </c>
      <c r="G38" s="41">
        <f>F38/D38*100</f>
        <v>64.14802935485197</v>
      </c>
      <c r="H38" s="40">
        <f>SUM(H18:H37)</f>
        <v>-29381250.30999999</v>
      </c>
      <c r="I38" s="42">
        <f>E38/C38*100</f>
        <v>103.37328273252531</v>
      </c>
      <c r="J38" s="40">
        <f>SUM(J18:J37)</f>
        <v>13049418.090000004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5648825</v>
      </c>
      <c r="D39" s="37">
        <f>'[5]вспомогат'!D36</f>
        <v>1612238</v>
      </c>
      <c r="E39" s="32">
        <f>'[5]вспомогат'!G36</f>
        <v>4776781.47</v>
      </c>
      <c r="F39" s="37">
        <f>'[5]вспомогат'!H36</f>
        <v>447715.26999999955</v>
      </c>
      <c r="G39" s="38">
        <f>'[5]вспомогат'!I36</f>
        <v>27.769800116359967</v>
      </c>
      <c r="H39" s="34">
        <f>'[5]вспомогат'!J36</f>
        <v>-1164522.7300000004</v>
      </c>
      <c r="I39" s="35">
        <f>'[5]вспомогат'!K36</f>
        <v>84.56239076268074</v>
      </c>
      <c r="J39" s="36">
        <f>'[5]вспомогат'!L36</f>
        <v>-872043.5300000003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14652301</v>
      </c>
      <c r="D40" s="37">
        <f>'[5]вспомогат'!D37</f>
        <v>2778842</v>
      </c>
      <c r="E40" s="32">
        <f>'[5]вспомогат'!G37</f>
        <v>14357428.06</v>
      </c>
      <c r="F40" s="37">
        <f>'[5]вспомогат'!H37</f>
        <v>1810095.2200000007</v>
      </c>
      <c r="G40" s="38">
        <f>'[5]вспомогат'!I37</f>
        <v>65.13847206858111</v>
      </c>
      <c r="H40" s="34">
        <f>'[5]вспомогат'!J37</f>
        <v>-968746.7799999993</v>
      </c>
      <c r="I40" s="35">
        <f>'[5]вспомогат'!K37</f>
        <v>97.98753151467473</v>
      </c>
      <c r="J40" s="36">
        <f>'[5]вспомогат'!L37</f>
        <v>-294872.9399999995</v>
      </c>
    </row>
    <row r="41" spans="1:10" ht="12.75" customHeight="1">
      <c r="A41" s="51" t="s">
        <v>43</v>
      </c>
      <c r="B41" s="32">
        <f>'[5]вспомогат'!B38</f>
        <v>20696847</v>
      </c>
      <c r="C41" s="32">
        <f>'[5]вспомогат'!C38</f>
        <v>6724912</v>
      </c>
      <c r="D41" s="37">
        <f>'[5]вспомогат'!D38</f>
        <v>1188425</v>
      </c>
      <c r="E41" s="32">
        <f>'[5]вспомогат'!G38</f>
        <v>7111531.06</v>
      </c>
      <c r="F41" s="37">
        <f>'[5]вспомогат'!H38</f>
        <v>957980.8099999996</v>
      </c>
      <c r="G41" s="38">
        <f>'[5]вспомогат'!I38</f>
        <v>80.60927782569364</v>
      </c>
      <c r="H41" s="34">
        <f>'[5]вспомогат'!J38</f>
        <v>-230444.1900000004</v>
      </c>
      <c r="I41" s="35">
        <f>'[5]вспомогат'!K38</f>
        <v>105.74905753413574</v>
      </c>
      <c r="J41" s="36">
        <f>'[5]вспомогат'!L38</f>
        <v>386619.0599999996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5768900</v>
      </c>
      <c r="D42" s="37">
        <f>'[5]вспомогат'!D39</f>
        <v>1194200</v>
      </c>
      <c r="E42" s="32">
        <f>'[5]вспомогат'!G39</f>
        <v>5428345.71</v>
      </c>
      <c r="F42" s="37">
        <f>'[5]вспомогат'!H39</f>
        <v>591672.4500000002</v>
      </c>
      <c r="G42" s="38">
        <f>'[5]вспомогат'!I39</f>
        <v>49.54550745268801</v>
      </c>
      <c r="H42" s="34">
        <f>'[5]вспомогат'!J39</f>
        <v>-602527.5499999998</v>
      </c>
      <c r="I42" s="35">
        <f>'[5]вспомогат'!K39</f>
        <v>94.09672051864307</v>
      </c>
      <c r="J42" s="36">
        <f>'[5]вспомогат'!L39</f>
        <v>-340554.29000000004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4504560</v>
      </c>
      <c r="D43" s="37">
        <f>'[5]вспомогат'!D40</f>
        <v>684616</v>
      </c>
      <c r="E43" s="32">
        <f>'[5]вспомогат'!G40</f>
        <v>6225703.72</v>
      </c>
      <c r="F43" s="37">
        <f>'[5]вспомогат'!H40</f>
        <v>548606.9699999997</v>
      </c>
      <c r="G43" s="38">
        <f>'[5]вспомогат'!I40</f>
        <v>80.1335303294109</v>
      </c>
      <c r="H43" s="34">
        <f>'[5]вспомогат'!J40</f>
        <v>-136009.03000000026</v>
      </c>
      <c r="I43" s="35">
        <f>'[5]вспомогат'!K40</f>
        <v>138.20891985010743</v>
      </c>
      <c r="J43" s="36">
        <f>'[5]вспомогат'!L40</f>
        <v>1721143.7199999997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8191192</v>
      </c>
      <c r="D44" s="37">
        <f>'[5]вспомогат'!D41</f>
        <v>918823</v>
      </c>
      <c r="E44" s="32">
        <f>'[5]вспомогат'!G41</f>
        <v>9788552.63</v>
      </c>
      <c r="F44" s="37">
        <f>'[5]вспомогат'!H41</f>
        <v>819771.2600000016</v>
      </c>
      <c r="G44" s="38">
        <f>'[5]вспомогат'!I41</f>
        <v>89.21971478728783</v>
      </c>
      <c r="H44" s="34">
        <f>'[5]вспомогат'!J41</f>
        <v>-99051.73999999836</v>
      </c>
      <c r="I44" s="35">
        <f>'[5]вспомогат'!K41</f>
        <v>119.50095456192457</v>
      </c>
      <c r="J44" s="36">
        <f>'[5]вспомогат'!L41</f>
        <v>1597360.6300000008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11023905</v>
      </c>
      <c r="D45" s="37">
        <f>'[5]вспомогат'!D42</f>
        <v>2039636</v>
      </c>
      <c r="E45" s="32">
        <f>'[5]вспомогат'!G42</f>
        <v>11014842.17</v>
      </c>
      <c r="F45" s="37">
        <f>'[5]вспомогат'!H42</f>
        <v>1574375.8200000003</v>
      </c>
      <c r="G45" s="38">
        <f>'[5]вспомогат'!I42</f>
        <v>77.18905824372587</v>
      </c>
      <c r="H45" s="34">
        <f>'[5]вспомогат'!J42</f>
        <v>-465260.1799999997</v>
      </c>
      <c r="I45" s="35">
        <f>'[5]вспомогат'!K42</f>
        <v>99.91778929517262</v>
      </c>
      <c r="J45" s="36">
        <f>'[5]вспомогат'!L42</f>
        <v>-9062.830000000075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18161044</v>
      </c>
      <c r="D46" s="37">
        <f>'[5]вспомогат'!D43</f>
        <v>4471044</v>
      </c>
      <c r="E46" s="32">
        <f>'[5]вспомогат'!G43</f>
        <v>16843899.59</v>
      </c>
      <c r="F46" s="37">
        <f>'[5]вспомогат'!H43</f>
        <v>2352584.5199999996</v>
      </c>
      <c r="G46" s="38">
        <f>'[5]вспомогат'!I43</f>
        <v>52.61823681448895</v>
      </c>
      <c r="H46" s="34">
        <f>'[5]вспомогат'!J43</f>
        <v>-2118459.4800000004</v>
      </c>
      <c r="I46" s="35">
        <f>'[5]вспомогат'!K43</f>
        <v>92.74741909110512</v>
      </c>
      <c r="J46" s="36">
        <f>'[5]вспомогат'!L43</f>
        <v>-1317144.4100000001</v>
      </c>
    </row>
    <row r="47" spans="1:10" ht="14.25" customHeight="1">
      <c r="A47" s="52" t="s">
        <v>49</v>
      </c>
      <c r="B47" s="32">
        <f>'[5]вспомогат'!B44</f>
        <v>27068682</v>
      </c>
      <c r="C47" s="32">
        <f>'[5]вспомогат'!C44</f>
        <v>10624331</v>
      </c>
      <c r="D47" s="37">
        <f>'[5]вспомогат'!D44</f>
        <v>3824231</v>
      </c>
      <c r="E47" s="32">
        <f>'[5]вспомогат'!G44</f>
        <v>7986714.43</v>
      </c>
      <c r="F47" s="37">
        <f>'[5]вспомогат'!H44</f>
        <v>994383.7399999993</v>
      </c>
      <c r="G47" s="38">
        <f>'[5]вспомогат'!I44</f>
        <v>26.002188152337013</v>
      </c>
      <c r="H47" s="34">
        <f>'[5]вспомогат'!J44</f>
        <v>-2829847.2600000007</v>
      </c>
      <c r="I47" s="35">
        <f>'[5]вспомогат'!K44</f>
        <v>75.17381028508994</v>
      </c>
      <c r="J47" s="36">
        <f>'[5]вспомогат'!L44</f>
        <v>-2637616.5700000003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8753786</v>
      </c>
      <c r="D48" s="37">
        <f>'[5]вспомогат'!D45</f>
        <v>1824377</v>
      </c>
      <c r="E48" s="32">
        <f>'[5]вспомогат'!G45</f>
        <v>9677137.71</v>
      </c>
      <c r="F48" s="37">
        <f>'[5]вспомогат'!H45</f>
        <v>1334285.9500000011</v>
      </c>
      <c r="G48" s="38">
        <f>'[5]вспомогат'!I45</f>
        <v>73.13652550980423</v>
      </c>
      <c r="H48" s="34">
        <f>'[5]вспомогат'!J45</f>
        <v>-490091.0499999989</v>
      </c>
      <c r="I48" s="35">
        <f>'[5]вспомогат'!K45</f>
        <v>110.54802699083575</v>
      </c>
      <c r="J48" s="36">
        <f>'[5]вспомогат'!L45</f>
        <v>923351.7100000009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3359383</v>
      </c>
      <c r="D49" s="37">
        <f>'[5]вспомогат'!D46</f>
        <v>729952</v>
      </c>
      <c r="E49" s="32">
        <f>'[5]вспомогат'!G46</f>
        <v>3222545.31</v>
      </c>
      <c r="F49" s="37">
        <f>'[5]вспомогат'!H46</f>
        <v>313541.2200000002</v>
      </c>
      <c r="G49" s="38">
        <f>'[5]вспомогат'!I46</f>
        <v>42.95367640611988</v>
      </c>
      <c r="H49" s="34">
        <f>'[5]вспомогат'!J46</f>
        <v>-416410.7799999998</v>
      </c>
      <c r="I49" s="35">
        <f>'[5]вспомогат'!K46</f>
        <v>95.92670171873824</v>
      </c>
      <c r="J49" s="36">
        <f>'[5]вспомогат'!L46</f>
        <v>-136837.68999999994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2517990</v>
      </c>
      <c r="D50" s="37">
        <f>'[5]вспомогат'!D47</f>
        <v>565646</v>
      </c>
      <c r="E50" s="32">
        <f>'[5]вспомогат'!G47</f>
        <v>2591326.18</v>
      </c>
      <c r="F50" s="37">
        <f>'[5]вспомогат'!H47</f>
        <v>223057.4500000002</v>
      </c>
      <c r="G50" s="38">
        <f>'[5]вспомогат'!I47</f>
        <v>39.43410719778805</v>
      </c>
      <c r="H50" s="34">
        <f>'[5]вспомогат'!J47</f>
        <v>-342588.5499999998</v>
      </c>
      <c r="I50" s="35">
        <f>'[5]вспомогат'!K47</f>
        <v>102.91248892966216</v>
      </c>
      <c r="J50" s="36">
        <f>'[5]вспомогат'!L47</f>
        <v>73336.18000000017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3883675</v>
      </c>
      <c r="D51" s="37">
        <f>'[5]вспомогат'!D48</f>
        <v>1235563</v>
      </c>
      <c r="E51" s="32">
        <f>'[5]вспомогат'!G48</f>
        <v>3135253.88</v>
      </c>
      <c r="F51" s="37">
        <f>'[5]вспомогат'!H48</f>
        <v>383485.6799999997</v>
      </c>
      <c r="G51" s="38">
        <f>'[5]вспомогат'!I48</f>
        <v>31.037323066488693</v>
      </c>
      <c r="H51" s="34">
        <f>'[5]вспомогат'!J48</f>
        <v>-852077.3200000003</v>
      </c>
      <c r="I51" s="35">
        <f>'[5]вспомогат'!K48</f>
        <v>80.72904864593458</v>
      </c>
      <c r="J51" s="36">
        <f>'[5]вспомогат'!L48</f>
        <v>-748421.1200000001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6795910</v>
      </c>
      <c r="D52" s="37">
        <f>'[5]вспомогат'!D49</f>
        <v>1415900</v>
      </c>
      <c r="E52" s="32">
        <f>'[5]вспомогат'!G49</f>
        <v>7580487.21</v>
      </c>
      <c r="F52" s="37">
        <f>'[5]вспомогат'!H49</f>
        <v>882127.6600000001</v>
      </c>
      <c r="G52" s="38">
        <f>'[5]вспомогат'!I49</f>
        <v>62.30155095698849</v>
      </c>
      <c r="H52" s="34">
        <f>'[5]вспомогат'!J49</f>
        <v>-533772.3399999999</v>
      </c>
      <c r="I52" s="35">
        <f>'[5]вспомогат'!K49</f>
        <v>111.54484403118934</v>
      </c>
      <c r="J52" s="36">
        <f>'[5]вспомогат'!L49</f>
        <v>784577.21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3392092</v>
      </c>
      <c r="D53" s="37">
        <f>'[5]вспомогат'!D50</f>
        <v>755850</v>
      </c>
      <c r="E53" s="32">
        <f>'[5]вспомогат'!G50</f>
        <v>3217080.87</v>
      </c>
      <c r="F53" s="37">
        <f>'[5]вспомогат'!H50</f>
        <v>321566.5</v>
      </c>
      <c r="G53" s="38">
        <f>'[5]вспомогат'!I50</f>
        <v>42.543692531586956</v>
      </c>
      <c r="H53" s="34">
        <f>'[5]вспомогат'!J50</f>
        <v>-434283.5</v>
      </c>
      <c r="I53" s="35">
        <f>'[5]вспомогат'!K50</f>
        <v>94.84061369797755</v>
      </c>
      <c r="J53" s="36">
        <f>'[5]вспомогат'!L50</f>
        <v>-175011.1299999999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2600030</v>
      </c>
      <c r="D54" s="37">
        <f>'[5]вспомогат'!D51</f>
        <v>486950</v>
      </c>
      <c r="E54" s="32">
        <f>'[5]вспомогат'!G51</f>
        <v>2933432.34</v>
      </c>
      <c r="F54" s="37">
        <f>'[5]вспомогат'!H51</f>
        <v>255170.84999999963</v>
      </c>
      <c r="G54" s="38">
        <f>'[5]вспомогат'!I51</f>
        <v>52.4018585070335</v>
      </c>
      <c r="H54" s="34">
        <f>'[5]вспомогат'!J51</f>
        <v>-231779.15000000037</v>
      </c>
      <c r="I54" s="35">
        <f>'[5]вспомогат'!K51</f>
        <v>112.82301896516577</v>
      </c>
      <c r="J54" s="36">
        <f>'[5]вспомогат'!L51</f>
        <v>333402.33999999985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16494700</v>
      </c>
      <c r="D55" s="37">
        <f>'[5]вспомогат'!D52</f>
        <v>3915000</v>
      </c>
      <c r="E55" s="32">
        <f>'[5]вспомогат'!G52</f>
        <v>17845252.61</v>
      </c>
      <c r="F55" s="37">
        <f>'[5]вспомогат'!H52</f>
        <v>2199526.619999999</v>
      </c>
      <c r="G55" s="38">
        <f>'[5]вспомогат'!I52</f>
        <v>56.182033716475075</v>
      </c>
      <c r="H55" s="34">
        <f>'[5]вспомогат'!J52</f>
        <v>-1715473.3800000008</v>
      </c>
      <c r="I55" s="35">
        <f>'[5]вспомогат'!K52</f>
        <v>108.18779735308917</v>
      </c>
      <c r="J55" s="36">
        <f>'[5]вспомогат'!L52</f>
        <v>1350552.6099999994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22091619</v>
      </c>
      <c r="D56" s="37">
        <f>'[5]вспомогат'!D53</f>
        <v>4585149</v>
      </c>
      <c r="E56" s="32">
        <f>'[5]вспомогат'!G53</f>
        <v>21940013.79</v>
      </c>
      <c r="F56" s="37">
        <f>'[5]вспомогат'!H53</f>
        <v>2889515.91</v>
      </c>
      <c r="G56" s="38">
        <f>'[5]вспомогат'!I53</f>
        <v>63.019018793064305</v>
      </c>
      <c r="H56" s="34">
        <f>'[5]вспомогат'!J53</f>
        <v>-1695633.0899999999</v>
      </c>
      <c r="I56" s="35">
        <f>'[5]вспомогат'!K53</f>
        <v>99.31374332501389</v>
      </c>
      <c r="J56" s="36">
        <f>'[5]вспомогат'!L53</f>
        <v>-151605.2100000009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8867250</v>
      </c>
      <c r="D57" s="37">
        <f>'[5]вспомогат'!D54</f>
        <v>1821400</v>
      </c>
      <c r="E57" s="32">
        <f>'[5]вспомогат'!G54</f>
        <v>10677444.86</v>
      </c>
      <c r="F57" s="37">
        <f>'[5]вспомогат'!H54</f>
        <v>1110952.7999999989</v>
      </c>
      <c r="G57" s="38">
        <f>'[5]вспомогат'!I54</f>
        <v>60.994443834413026</v>
      </c>
      <c r="H57" s="34">
        <f>'[5]вспомогат'!J54</f>
        <v>-710447.2000000011</v>
      </c>
      <c r="I57" s="35">
        <f>'[5]вспомогат'!K54</f>
        <v>120.41438845188756</v>
      </c>
      <c r="J57" s="36">
        <f>'[5]вспомогат'!L54</f>
        <v>1810194.8599999994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15294303</v>
      </c>
      <c r="D58" s="37">
        <f>'[5]вспомогат'!D55</f>
        <v>4601462</v>
      </c>
      <c r="E58" s="32">
        <f>'[5]вспомогат'!G55</f>
        <v>20535100.45</v>
      </c>
      <c r="F58" s="37">
        <f>'[5]вспомогат'!H55</f>
        <v>1878007.960000001</v>
      </c>
      <c r="G58" s="38">
        <f>'[5]вспомогат'!I55</f>
        <v>40.81328847222906</v>
      </c>
      <c r="H58" s="34">
        <f>'[5]вспомогат'!J55</f>
        <v>-2723454.039999999</v>
      </c>
      <c r="I58" s="35">
        <f>'[5]вспомогат'!K55</f>
        <v>134.26633727604326</v>
      </c>
      <c r="J58" s="36">
        <f>'[5]вспомогат'!L55</f>
        <v>5240797.449999999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23854995</v>
      </c>
      <c r="D59" s="37">
        <f>'[5]вспомогат'!D56</f>
        <v>4775790</v>
      </c>
      <c r="E59" s="32">
        <f>'[5]вспомогат'!G56</f>
        <v>24273225.53</v>
      </c>
      <c r="F59" s="37">
        <f>'[5]вспомогат'!H56</f>
        <v>3015324.740000002</v>
      </c>
      <c r="G59" s="38">
        <f>'[5]вспомогат'!I56</f>
        <v>63.13771627311926</v>
      </c>
      <c r="H59" s="34">
        <f>'[5]вспомогат'!J56</f>
        <v>-1760465.259999998</v>
      </c>
      <c r="I59" s="35">
        <f>'[5]вспомогат'!K56</f>
        <v>101.753219944083</v>
      </c>
      <c r="J59" s="36">
        <f>'[5]вспомогат'!L56</f>
        <v>418230.5300000012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3596460</v>
      </c>
      <c r="D60" s="37">
        <f>'[5]вспомогат'!D57</f>
        <v>777044</v>
      </c>
      <c r="E60" s="32">
        <f>'[5]вспомогат'!G57</f>
        <v>3469273.52</v>
      </c>
      <c r="F60" s="37">
        <f>'[5]вспомогат'!H57</f>
        <v>444825.75</v>
      </c>
      <c r="G60" s="38">
        <f>'[5]вспомогат'!I57</f>
        <v>57.24588955065608</v>
      </c>
      <c r="H60" s="34">
        <f>'[5]вспомогат'!J57</f>
        <v>-332218.25</v>
      </c>
      <c r="I60" s="35">
        <f>'[5]вспомогат'!K57</f>
        <v>96.46356472753763</v>
      </c>
      <c r="J60" s="36">
        <f>'[5]вспомогат'!L57</f>
        <v>-127186.47999999998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17512613</v>
      </c>
      <c r="D61" s="37">
        <f>'[5]вспомогат'!D58</f>
        <v>3674077</v>
      </c>
      <c r="E61" s="32">
        <f>'[5]вспомогат'!G58</f>
        <v>19271042.76</v>
      </c>
      <c r="F61" s="37">
        <f>'[5]вспомогат'!H58</f>
        <v>2907099.920000002</v>
      </c>
      <c r="G61" s="38">
        <f>'[5]вспомогат'!I58</f>
        <v>79.12463239066578</v>
      </c>
      <c r="H61" s="34">
        <f>'[5]вспомогат'!J58</f>
        <v>-766977.0799999982</v>
      </c>
      <c r="I61" s="35">
        <f>'[5]вспомогат'!K58</f>
        <v>110.04093312631302</v>
      </c>
      <c r="J61" s="36">
        <f>'[5]вспомогат'!L58</f>
        <v>1758429.7600000016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4020120</v>
      </c>
      <c r="D62" s="37">
        <f>'[5]вспомогат'!D59</f>
        <v>777024</v>
      </c>
      <c r="E62" s="32">
        <f>'[5]вспомогат'!G59</f>
        <v>4039918.64</v>
      </c>
      <c r="F62" s="37">
        <f>'[5]вспомогат'!H59</f>
        <v>309613.11000000034</v>
      </c>
      <c r="G62" s="38">
        <f>'[5]вспомогат'!I59</f>
        <v>39.8460163392637</v>
      </c>
      <c r="H62" s="34">
        <f>'[5]вспомогат'!J59</f>
        <v>-467410.88999999966</v>
      </c>
      <c r="I62" s="35">
        <f>'[5]вспомогат'!K59</f>
        <v>100.49248878142943</v>
      </c>
      <c r="J62" s="36">
        <f>'[5]вспомогат'!L59</f>
        <v>19798.64000000013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3520110</v>
      </c>
      <c r="D63" s="37">
        <f>'[5]вспомогат'!D60</f>
        <v>945810</v>
      </c>
      <c r="E63" s="32">
        <f>'[5]вспомогат'!G60</f>
        <v>5147099.74</v>
      </c>
      <c r="F63" s="37">
        <f>'[5]вспомогат'!H60</f>
        <v>794142.2000000002</v>
      </c>
      <c r="G63" s="38">
        <f>'[5]вспомогат'!I60</f>
        <v>83.96424228967764</v>
      </c>
      <c r="H63" s="34">
        <f>'[5]вспомогат'!J60</f>
        <v>-151667.7999999998</v>
      </c>
      <c r="I63" s="35">
        <f>'[5]вспомогат'!K60</f>
        <v>146.21985506134752</v>
      </c>
      <c r="J63" s="36">
        <f>'[5]вспомогат'!L60</f>
        <v>1626989.7400000002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2783440</v>
      </c>
      <c r="D64" s="37">
        <f>'[5]вспомогат'!D61</f>
        <v>533239</v>
      </c>
      <c r="E64" s="32">
        <f>'[5]вспомогат'!G61</f>
        <v>2606084.65</v>
      </c>
      <c r="F64" s="37">
        <f>'[5]вспомогат'!H61</f>
        <v>241627.18999999994</v>
      </c>
      <c r="G64" s="38">
        <f>'[5]вспомогат'!I61</f>
        <v>45.313112881840965</v>
      </c>
      <c r="H64" s="34">
        <f>'[5]вспомогат'!J61</f>
        <v>-291611.81000000006</v>
      </c>
      <c r="I64" s="35">
        <f>'[5]вспомогат'!K61</f>
        <v>93.62819568591382</v>
      </c>
      <c r="J64" s="36">
        <f>'[5]вспомогат'!L61</f>
        <v>-177355.3500000001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2813100</v>
      </c>
      <c r="D65" s="37">
        <f>'[5]вспомогат'!D62</f>
        <v>592200</v>
      </c>
      <c r="E65" s="32">
        <f>'[5]вспомогат'!G62</f>
        <v>2635963.97</v>
      </c>
      <c r="F65" s="37">
        <f>'[5]вспомогат'!H62</f>
        <v>215729.79000000004</v>
      </c>
      <c r="G65" s="38">
        <f>'[5]вспомогат'!I62</f>
        <v>36.428535967578526</v>
      </c>
      <c r="H65" s="34">
        <f>'[5]вспомогат'!J62</f>
        <v>-376470.20999999996</v>
      </c>
      <c r="I65" s="35">
        <f>'[5]вспомогат'!K62</f>
        <v>93.70317336745939</v>
      </c>
      <c r="J65" s="36">
        <f>'[5]вспомогат'!L62</f>
        <v>-177136.0299999998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1871268</v>
      </c>
      <c r="D66" s="37">
        <f>'[5]вспомогат'!D63</f>
        <v>272191</v>
      </c>
      <c r="E66" s="32">
        <f>'[5]вспомогат'!G63</f>
        <v>2608881.09</v>
      </c>
      <c r="F66" s="37">
        <f>'[5]вспомогат'!H63</f>
        <v>214150.1299999999</v>
      </c>
      <c r="G66" s="38">
        <f>'[5]вспомогат'!I63</f>
        <v>78.67641839737533</v>
      </c>
      <c r="H66" s="34">
        <f>'[5]вспомогат'!J63</f>
        <v>-58040.87000000011</v>
      </c>
      <c r="I66" s="35">
        <f>'[5]вспомогат'!K63</f>
        <v>139.4178220329744</v>
      </c>
      <c r="J66" s="36">
        <f>'[5]вспомогат'!L63</f>
        <v>737613.0899999999</v>
      </c>
    </row>
    <row r="67" spans="1:10" ht="14.25" customHeight="1">
      <c r="A67" s="52" t="s">
        <v>69</v>
      </c>
      <c r="B67" s="32">
        <f>'[5]вспомогат'!B64</f>
        <v>12016455</v>
      </c>
      <c r="C67" s="32">
        <f>'[5]вспомогат'!C64</f>
        <v>3597375</v>
      </c>
      <c r="D67" s="37">
        <f>'[5]вспомогат'!D64</f>
        <v>835340</v>
      </c>
      <c r="E67" s="32">
        <f>'[5]вспомогат'!G64</f>
        <v>4688068.92</v>
      </c>
      <c r="F67" s="37">
        <f>'[5]вспомогат'!H64</f>
        <v>366111.1699999999</v>
      </c>
      <c r="G67" s="38">
        <f>'[5]вспомогат'!I64</f>
        <v>43.82780305025498</v>
      </c>
      <c r="H67" s="34">
        <f>'[5]вспомогат'!J64</f>
        <v>-469228.8300000001</v>
      </c>
      <c r="I67" s="35">
        <f>'[5]вспомогат'!K64</f>
        <v>130.31916105493588</v>
      </c>
      <c r="J67" s="36">
        <f>'[5]вспомогат'!L64</f>
        <v>1090693.92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2932500</v>
      </c>
      <c r="D68" s="37">
        <f>'[5]вспомогат'!D65</f>
        <v>447230</v>
      </c>
      <c r="E68" s="32">
        <f>'[5]вспомогат'!G65</f>
        <v>3127073.68</v>
      </c>
      <c r="F68" s="37">
        <f>'[5]вспомогат'!H65</f>
        <v>306025.06000000006</v>
      </c>
      <c r="G68" s="38">
        <f>'[5]вспомогат'!I65</f>
        <v>68.4267736958612</v>
      </c>
      <c r="H68" s="34">
        <f>'[5]вспомогат'!J65</f>
        <v>-141204.93999999994</v>
      </c>
      <c r="I68" s="35">
        <f>'[5]вспомогат'!K65</f>
        <v>106.63507860187553</v>
      </c>
      <c r="J68" s="36">
        <f>'[5]вспомогат'!L65</f>
        <v>194573.68000000017</v>
      </c>
    </row>
    <row r="69" spans="1:10" ht="14.25" customHeight="1">
      <c r="A69" s="52" t="s">
        <v>71</v>
      </c>
      <c r="B69" s="32">
        <f>'[5]вспомогат'!B66</f>
        <v>28435044</v>
      </c>
      <c r="C69" s="32">
        <f>'[5]вспомогат'!C66</f>
        <v>8903143</v>
      </c>
      <c r="D69" s="37">
        <f>'[5]вспомогат'!D66</f>
        <v>1938084</v>
      </c>
      <c r="E69" s="32">
        <f>'[5]вспомогат'!G66</f>
        <v>9841848.3</v>
      </c>
      <c r="F69" s="37">
        <f>'[5]вспомогат'!H66</f>
        <v>1251565.0600000005</v>
      </c>
      <c r="G69" s="38">
        <f>'[5]вспомогат'!I66</f>
        <v>64.57744143184715</v>
      </c>
      <c r="H69" s="34">
        <f>'[5]вспомогат'!J66</f>
        <v>-686518.9399999995</v>
      </c>
      <c r="I69" s="35">
        <f>'[5]вспомогат'!K66</f>
        <v>110.54352715664571</v>
      </c>
      <c r="J69" s="36">
        <f>'[5]вспомогат'!L66</f>
        <v>938705.3000000007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18331562</v>
      </c>
      <c r="D70" s="37">
        <f>'[5]вспомогат'!D67</f>
        <v>3225958</v>
      </c>
      <c r="E70" s="32">
        <f>'[5]вспомогат'!G67</f>
        <v>17042059.64</v>
      </c>
      <c r="F70" s="37">
        <f>'[5]вспомогат'!H67</f>
        <v>1685979.9700000007</v>
      </c>
      <c r="G70" s="38">
        <f>'[5]вспомогат'!I67</f>
        <v>52.262923757841875</v>
      </c>
      <c r="H70" s="34">
        <f>'[5]вспомогат'!J67</f>
        <v>-1539978.0299999993</v>
      </c>
      <c r="I70" s="35">
        <f>'[5]вспомогат'!K67</f>
        <v>92.96567111956962</v>
      </c>
      <c r="J70" s="36">
        <f>'[5]вспомогат'!L67</f>
        <v>-1289502.3599999994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25149309</v>
      </c>
      <c r="D71" s="37">
        <f>'[5]вспомогат'!D68</f>
        <v>4948619</v>
      </c>
      <c r="E71" s="32">
        <f>'[5]вспомогат'!G68</f>
        <v>24023510.27</v>
      </c>
      <c r="F71" s="37">
        <f>'[5]вспомогат'!H68</f>
        <v>2628422.91</v>
      </c>
      <c r="G71" s="38">
        <f>'[5]вспомогат'!I68</f>
        <v>53.11427107239414</v>
      </c>
      <c r="H71" s="34">
        <f>'[5]вспомогат'!J68</f>
        <v>-2320196.09</v>
      </c>
      <c r="I71" s="35">
        <f>'[5]вспомогат'!K68</f>
        <v>95.5235401099887</v>
      </c>
      <c r="J71" s="36">
        <f>'[5]вспомогат'!L68</f>
        <v>-1125798.7300000004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5318500</v>
      </c>
      <c r="D72" s="37">
        <f>'[5]вспомогат'!D69</f>
        <v>1199200</v>
      </c>
      <c r="E72" s="32">
        <f>'[5]вспомогат'!G69</f>
        <v>5061532.04</v>
      </c>
      <c r="F72" s="37">
        <f>'[5]вспомогат'!H69</f>
        <v>856560.6600000001</v>
      </c>
      <c r="G72" s="38">
        <f>'[5]вспомогат'!I69</f>
        <v>71.42767344896599</v>
      </c>
      <c r="H72" s="34">
        <f>'[5]вспомогат'!J69</f>
        <v>-342639.33999999985</v>
      </c>
      <c r="I72" s="35">
        <f>'[5]вспомогат'!K69</f>
        <v>95.1684128983736</v>
      </c>
      <c r="J72" s="36">
        <f>'[5]вспомогат'!L69</f>
        <v>-256967.95999999996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2414730</v>
      </c>
      <c r="D73" s="37">
        <f>'[5]вспомогат'!D70</f>
        <v>635180</v>
      </c>
      <c r="E73" s="32">
        <f>'[5]вспомогат'!G70</f>
        <v>2288297.91</v>
      </c>
      <c r="F73" s="37">
        <f>'[5]вспомогат'!H70</f>
        <v>233107.54000000004</v>
      </c>
      <c r="G73" s="38">
        <f>'[5]вспомогат'!I70</f>
        <v>36.69944582637993</v>
      </c>
      <c r="H73" s="34">
        <f>'[5]вспомогат'!J70</f>
        <v>-402072.45999999996</v>
      </c>
      <c r="I73" s="35">
        <f>'[5]вспомогат'!K70</f>
        <v>94.76413139357196</v>
      </c>
      <c r="J73" s="36">
        <f>'[5]вспомогат'!L70</f>
        <v>-126432.08999999985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1805438</v>
      </c>
      <c r="D74" s="37">
        <f>'[5]вспомогат'!D71</f>
        <v>570388</v>
      </c>
      <c r="E74" s="32">
        <f>'[5]вспомогат'!G71</f>
        <v>1457288.46</v>
      </c>
      <c r="F74" s="37">
        <f>'[5]вспомогат'!H71</f>
        <v>217598.81000000006</v>
      </c>
      <c r="G74" s="38">
        <f>'[5]вспомогат'!I71</f>
        <v>38.1492615552922</v>
      </c>
      <c r="H74" s="34">
        <f>'[5]вспомогат'!J71</f>
        <v>-352789.18999999994</v>
      </c>
      <c r="I74" s="35">
        <f>'[5]вспомогат'!K71</f>
        <v>80.71661613414584</v>
      </c>
      <c r="J74" s="36">
        <f>'[5]вспомогат'!L71</f>
        <v>-348149.54000000004</v>
      </c>
    </row>
    <row r="75" spans="1:10" ht="15" customHeight="1">
      <c r="A75" s="50" t="s">
        <v>77</v>
      </c>
      <c r="B75" s="40">
        <f>SUM(B39:B74)</f>
        <v>917359834</v>
      </c>
      <c r="C75" s="40">
        <f>SUM(C39:C74)</f>
        <v>307775371</v>
      </c>
      <c r="D75" s="40">
        <f>SUM(D39:D74)</f>
        <v>66796678</v>
      </c>
      <c r="E75" s="40">
        <f>SUM(E39:E74)</f>
        <v>318470043.17</v>
      </c>
      <c r="F75" s="40">
        <f>SUM(F39:F74)</f>
        <v>37576308.669999994</v>
      </c>
      <c r="G75" s="41">
        <f>F75/D75*100</f>
        <v>56.254756666192286</v>
      </c>
      <c r="H75" s="40">
        <f>SUM(H39:H74)</f>
        <v>-29220369.330000002</v>
      </c>
      <c r="I75" s="42">
        <f>E75/C75*100</f>
        <v>103.47483040480196</v>
      </c>
      <c r="J75" s="40">
        <f>SUM(J39:J74)</f>
        <v>10694672.170000006</v>
      </c>
    </row>
    <row r="76" spans="1:10" ht="15.75" customHeight="1">
      <c r="A76" s="53" t="s">
        <v>78</v>
      </c>
      <c r="B76" s="54">
        <f>'[5]вспомогат'!B72</f>
        <v>10002267149</v>
      </c>
      <c r="C76" s="54">
        <f>'[5]вспомогат'!C72</f>
        <v>3870799804</v>
      </c>
      <c r="D76" s="54">
        <f>'[5]вспомогат'!D72</f>
        <v>842607179</v>
      </c>
      <c r="E76" s="54">
        <f>'[5]вспомогат'!G72</f>
        <v>3883113084.940001</v>
      </c>
      <c r="F76" s="54">
        <f>'[5]вспомогат'!H72</f>
        <v>617252802.12</v>
      </c>
      <c r="G76" s="55">
        <f>'[5]вспомогат'!I72</f>
        <v>73.25510837120461</v>
      </c>
      <c r="H76" s="54">
        <f>'[5]вспомогат'!J72</f>
        <v>-225354376.87999964</v>
      </c>
      <c r="I76" s="55">
        <f>'[5]вспомогат'!K72</f>
        <v>100.31810689168881</v>
      </c>
      <c r="J76" s="54">
        <f>'[5]вспомогат'!L72</f>
        <v>12313280.94000015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21.05.2018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cp:lastPrinted>2018-05-22T10:24:35Z</cp:lastPrinted>
  <dcterms:created xsi:type="dcterms:W3CDTF">2018-05-22T10:23:55Z</dcterms:created>
  <dcterms:modified xsi:type="dcterms:W3CDTF">2018-05-22T10:25:21Z</dcterms:modified>
  <cp:category/>
  <cp:version/>
  <cp:contentType/>
  <cp:contentStatus/>
</cp:coreProperties>
</file>