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915" windowHeight="952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<sst xmlns="http://schemas.openxmlformats.org/spreadsheetml/2006/main" count="84" uniqueCount="79">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</sst>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6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18\&#1085;&#1072;&#1076;&#1093;_1005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10.05.2018</v>
          </cell>
        </row>
        <row r="6">
          <cell r="G6" t="str">
            <v>Фактично надійшло на 10.05.2018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640987970.01</v>
          </cell>
          <cell r="H10">
            <v>47372785.26999998</v>
          </cell>
          <cell r="I10">
            <v>23.096879432796996</v>
          </cell>
          <cell r="J10">
            <v>-157731914.73000002</v>
          </cell>
          <cell r="K10">
            <v>87.67795608015223</v>
          </cell>
          <cell r="L10">
            <v>-90082869.99000001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1677293500.8</v>
          </cell>
          <cell r="H11">
            <v>143066564.68000007</v>
          </cell>
          <cell r="I11">
            <v>39.04655149563321</v>
          </cell>
          <cell r="J11">
            <v>-223333435.31999993</v>
          </cell>
          <cell r="K11">
            <v>90.8385799166511</v>
          </cell>
          <cell r="L11">
            <v>-169161499.20000005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134074113.43</v>
          </cell>
          <cell r="H12">
            <v>8142831.540000007</v>
          </cell>
          <cell r="I12">
            <v>23.96983447402141</v>
          </cell>
          <cell r="J12">
            <v>-25828331.459999993</v>
          </cell>
          <cell r="K12">
            <v>91.2776772103571</v>
          </cell>
          <cell r="L12">
            <v>-12811869.569999993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205859528.3</v>
          </cell>
          <cell r="H13">
            <v>17797841.850000024</v>
          </cell>
          <cell r="I13">
            <v>43.556000046498056</v>
          </cell>
          <cell r="J13">
            <v>-23064133.149999976</v>
          </cell>
          <cell r="K13">
            <v>95.52861319616707</v>
          </cell>
          <cell r="L13">
            <v>-9635621.699999988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184230109.32</v>
          </cell>
          <cell r="H14">
            <v>12800649.099999994</v>
          </cell>
          <cell r="I14">
            <v>30.864274244104728</v>
          </cell>
          <cell r="J14">
            <v>-28673350.900000006</v>
          </cell>
          <cell r="K14">
            <v>89.34448226496347</v>
          </cell>
          <cell r="L14">
            <v>-21971890.680000007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25907238.16</v>
          </cell>
          <cell r="H15">
            <v>1530604.6600000001</v>
          </cell>
          <cell r="I15">
            <v>25.311383307701213</v>
          </cell>
          <cell r="J15">
            <v>-4516495.34</v>
          </cell>
          <cell r="K15">
            <v>86.1587210833677</v>
          </cell>
          <cell r="L15">
            <v>-4161961.84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12536461.39</v>
          </cell>
          <cell r="H16">
            <v>518200.5300000012</v>
          </cell>
          <cell r="I16">
            <v>19.627596099180288</v>
          </cell>
          <cell r="J16">
            <v>-2121962.469999999</v>
          </cell>
          <cell r="K16">
            <v>98.65944557415426</v>
          </cell>
          <cell r="L16">
            <v>-170341.6099999994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89667335.01</v>
          </cell>
          <cell r="H17">
            <v>7967300.100000009</v>
          </cell>
          <cell r="I17">
            <v>41.866407942326525</v>
          </cell>
          <cell r="J17">
            <v>-11062992.899999991</v>
          </cell>
          <cell r="K17">
            <v>104.45037400915096</v>
          </cell>
          <cell r="L17">
            <v>3820505.0100000054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59740</v>
          </cell>
          <cell r="H18">
            <v>3400</v>
          </cell>
          <cell r="I18">
            <v>48.226950354609926</v>
          </cell>
          <cell r="J18">
            <v>-3650</v>
          </cell>
          <cell r="K18">
            <v>168.995756718529</v>
          </cell>
          <cell r="L18">
            <v>24390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1538813.83</v>
          </cell>
          <cell r="H19">
            <v>86050</v>
          </cell>
          <cell r="I19">
            <v>41.862275303446765</v>
          </cell>
          <cell r="J19">
            <v>-119505</v>
          </cell>
          <cell r="K19">
            <v>149.28417677617762</v>
          </cell>
          <cell r="L19">
            <v>508018.8300000001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42017179.37</v>
          </cell>
          <cell r="H20">
            <v>3797232.339999996</v>
          </cell>
          <cell r="I20">
            <v>43.37214207693585</v>
          </cell>
          <cell r="J20">
            <v>-4957770.660000004</v>
          </cell>
          <cell r="K20">
            <v>104.18486623892626</v>
          </cell>
          <cell r="L20">
            <v>1687733.3699999973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9183208.18</v>
          </cell>
          <cell r="H21">
            <v>396234.0800000001</v>
          </cell>
          <cell r="I21">
            <v>22.577955053106628</v>
          </cell>
          <cell r="J21">
            <v>-1358725.92</v>
          </cell>
          <cell r="K21">
            <v>112.47701248818056</v>
          </cell>
          <cell r="L21">
            <v>1018688.1799999997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19427135.5</v>
          </cell>
          <cell r="H22">
            <v>1018926.9499999993</v>
          </cell>
          <cell r="I22">
            <v>23.14081137183294</v>
          </cell>
          <cell r="J22">
            <v>-3384233.0500000007</v>
          </cell>
          <cell r="K22">
            <v>95.82862299663736</v>
          </cell>
          <cell r="L22">
            <v>-845654.5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2224976.46</v>
          </cell>
          <cell r="H23">
            <v>75718.81000000006</v>
          </cell>
          <cell r="I23">
            <v>12.896649747922071</v>
          </cell>
          <cell r="J23">
            <v>-511401.18999999994</v>
          </cell>
          <cell r="K23">
            <v>88.08344856881686</v>
          </cell>
          <cell r="L23">
            <v>-301010.54000000004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13061908.7</v>
          </cell>
          <cell r="H24">
            <v>560988.9499999993</v>
          </cell>
          <cell r="I24">
            <v>23.497667360301282</v>
          </cell>
          <cell r="J24">
            <v>-1826435.0500000007</v>
          </cell>
          <cell r="K24">
            <v>100.87869572557713</v>
          </cell>
          <cell r="L24">
            <v>113774.69999999925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34023224.16</v>
          </cell>
          <cell r="H25">
            <v>1805799.1999999955</v>
          </cell>
          <cell r="I25">
            <v>21.122980884617863</v>
          </cell>
          <cell r="J25">
            <v>-6743179.8000000045</v>
          </cell>
          <cell r="K25">
            <v>83.54265716740963</v>
          </cell>
          <cell r="L25">
            <v>-6702346.840000004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18365135.92</v>
          </cell>
          <cell r="H26">
            <v>1028456.2400000021</v>
          </cell>
          <cell r="I26">
            <v>26.103414020046095</v>
          </cell>
          <cell r="J26">
            <v>-2911473.759999998</v>
          </cell>
          <cell r="K26">
            <v>96.10997390684545</v>
          </cell>
          <cell r="L26">
            <v>-743324.0799999982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16414833.58</v>
          </cell>
          <cell r="H27">
            <v>680246.3399999999</v>
          </cell>
          <cell r="I27">
            <v>17.688524278979102</v>
          </cell>
          <cell r="J27">
            <v>-3165446.66</v>
          </cell>
          <cell r="K27">
            <v>86.15327565790226</v>
          </cell>
          <cell r="L27">
            <v>-2638224.42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51002.07</v>
          </cell>
          <cell r="H28">
            <v>1563</v>
          </cell>
          <cell r="I28">
            <v>39.92337164750958</v>
          </cell>
          <cell r="J28">
            <v>-2352</v>
          </cell>
          <cell r="K28">
            <v>102.49612138263666</v>
          </cell>
          <cell r="L28">
            <v>1242.0699999999997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59674909.96</v>
          </cell>
          <cell r="H29">
            <v>4731269.980000004</v>
          </cell>
          <cell r="I29">
            <v>34.28221500178324</v>
          </cell>
          <cell r="J29">
            <v>-9069676.019999996</v>
          </cell>
          <cell r="K29">
            <v>89.72086726343349</v>
          </cell>
          <cell r="L29">
            <v>-6836830.039999999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12338330.09</v>
          </cell>
          <cell r="H30">
            <v>411203.8699999992</v>
          </cell>
          <cell r="I30">
            <v>16.63100942239734</v>
          </cell>
          <cell r="J30">
            <v>-2061309.1300000008</v>
          </cell>
          <cell r="K30">
            <v>101.80982873417659</v>
          </cell>
          <cell r="L30">
            <v>219333.08999999985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9727036.07</v>
          </cell>
          <cell r="H31">
            <v>505218.04000000097</v>
          </cell>
          <cell r="I31">
            <v>27.13550402452641</v>
          </cell>
          <cell r="J31">
            <v>-1356615.959999999</v>
          </cell>
          <cell r="K31">
            <v>87.76020818769842</v>
          </cell>
          <cell r="L31">
            <v>-1356615.9299999997</v>
          </cell>
        </row>
        <row r="32">
          <cell r="B32">
            <v>37871829</v>
          </cell>
          <cell r="C32">
            <v>12583914</v>
          </cell>
          <cell r="D32">
            <v>2960903</v>
          </cell>
          <cell r="G32">
            <v>11161936.96</v>
          </cell>
          <cell r="H32">
            <v>539463.3500000015</v>
          </cell>
          <cell r="I32">
            <v>18.219554980355706</v>
          </cell>
          <cell r="J32">
            <v>-2421439.6499999985</v>
          </cell>
          <cell r="K32">
            <v>88.70004165635589</v>
          </cell>
          <cell r="L32">
            <v>-1421977.039999999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18701324.17</v>
          </cell>
          <cell r="H33">
            <v>786110.0900000036</v>
          </cell>
          <cell r="I33">
            <v>18.806767430666422</v>
          </cell>
          <cell r="J33">
            <v>-3393821.9099999964</v>
          </cell>
          <cell r="K33">
            <v>96.50194471191308</v>
          </cell>
          <cell r="L33">
            <v>-677895.8299999982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179806.46</v>
          </cell>
          <cell r="H34">
            <v>7612.549999999988</v>
          </cell>
          <cell r="I34">
            <v>39.03871794871789</v>
          </cell>
          <cell r="J34">
            <v>-11887.450000000012</v>
          </cell>
          <cell r="K34">
            <v>197.80688668866887</v>
          </cell>
          <cell r="L34">
            <v>88906.45999999999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2006019.75</v>
          </cell>
          <cell r="H35">
            <v>113957.81000000006</v>
          </cell>
          <cell r="I35">
            <v>20.84505112586659</v>
          </cell>
          <cell r="J35">
            <v>-432732.18999999994</v>
          </cell>
          <cell r="K35">
            <v>87.97047404918492</v>
          </cell>
          <cell r="L35">
            <v>-274313.25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4452346.12</v>
          </cell>
          <cell r="H36">
            <v>123279.91999999993</v>
          </cell>
          <cell r="I36">
            <v>7.646508766075476</v>
          </cell>
          <cell r="J36">
            <v>-1488958.08</v>
          </cell>
          <cell r="K36">
            <v>78.81897775201038</v>
          </cell>
          <cell r="L36">
            <v>-1196478.88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13231822.3</v>
          </cell>
          <cell r="H37">
            <v>684489.4600000009</v>
          </cell>
          <cell r="I37">
            <v>24.632183477865993</v>
          </cell>
          <cell r="J37">
            <v>-2094352.539999999</v>
          </cell>
          <cell r="K37">
            <v>90.30542233605495</v>
          </cell>
          <cell r="L37">
            <v>-1420478.6999999993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6683570.36</v>
          </cell>
          <cell r="H38">
            <v>530020.1100000003</v>
          </cell>
          <cell r="I38">
            <v>44.59853251151738</v>
          </cell>
          <cell r="J38">
            <v>-658404.8899999997</v>
          </cell>
          <cell r="K38">
            <v>99.38524637943217</v>
          </cell>
          <cell r="L38">
            <v>-41341.639999999665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5079000.61</v>
          </cell>
          <cell r="H39">
            <v>242327.35000000056</v>
          </cell>
          <cell r="I39">
            <v>20.2920239490873</v>
          </cell>
          <cell r="J39">
            <v>-951872.6499999994</v>
          </cell>
          <cell r="K39">
            <v>88.04105826067362</v>
          </cell>
          <cell r="L39">
            <v>-689899.3899999997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6066536.31</v>
          </cell>
          <cell r="H40">
            <v>389439.5599999996</v>
          </cell>
          <cell r="I40">
            <v>56.88437898033344</v>
          </cell>
          <cell r="J40">
            <v>-295176.4400000004</v>
          </cell>
          <cell r="K40">
            <v>134.67544688049443</v>
          </cell>
          <cell r="L40">
            <v>1561976.3099999996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9446800.12</v>
          </cell>
          <cell r="H41">
            <v>478018.75</v>
          </cell>
          <cell r="I41">
            <v>52.02511800422932</v>
          </cell>
          <cell r="J41">
            <v>-440804.25</v>
          </cell>
          <cell r="K41">
            <v>115.32875947725312</v>
          </cell>
          <cell r="L41">
            <v>1255608.1199999992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10431742.11</v>
          </cell>
          <cell r="H42">
            <v>991275.7599999998</v>
          </cell>
          <cell r="I42">
            <v>48.60062089510088</v>
          </cell>
          <cell r="J42">
            <v>-1048360.2400000002</v>
          </cell>
          <cell r="K42">
            <v>94.62837451882976</v>
          </cell>
          <cell r="L42">
            <v>-592162.8900000006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15434416.43</v>
          </cell>
          <cell r="H43">
            <v>943101.3599999994</v>
          </cell>
          <cell r="I43">
            <v>21.09353788511138</v>
          </cell>
          <cell r="J43">
            <v>-3527942.6400000006</v>
          </cell>
          <cell r="K43">
            <v>84.98639411919271</v>
          </cell>
          <cell r="L43">
            <v>-2726627.5700000003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7583395.19</v>
          </cell>
          <cell r="H44">
            <v>591064.5</v>
          </cell>
          <cell r="I44">
            <v>15.455773984364438</v>
          </cell>
          <cell r="J44">
            <v>-3233166.5</v>
          </cell>
          <cell r="K44">
            <v>71.37762547119438</v>
          </cell>
          <cell r="L44">
            <v>-3040935.8099999996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9025712.28</v>
          </cell>
          <cell r="H45">
            <v>682860.5199999996</v>
          </cell>
          <cell r="I45">
            <v>37.429792197555635</v>
          </cell>
          <cell r="J45">
            <v>-1141516.4800000004</v>
          </cell>
          <cell r="K45">
            <v>103.10638482594845</v>
          </cell>
          <cell r="L45">
            <v>271926.27999999933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3059522.29</v>
          </cell>
          <cell r="H46">
            <v>150518.2000000002</v>
          </cell>
          <cell r="I46">
            <v>20.620287361360774</v>
          </cell>
          <cell r="J46">
            <v>-579433.7999999998</v>
          </cell>
          <cell r="K46">
            <v>91.07393500532687</v>
          </cell>
          <cell r="L46">
            <v>-299860.70999999996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2449852.72</v>
          </cell>
          <cell r="H47">
            <v>81583.99000000022</v>
          </cell>
          <cell r="I47">
            <v>14.423153350328692</v>
          </cell>
          <cell r="J47">
            <v>-484062.0099999998</v>
          </cell>
          <cell r="K47">
            <v>97.29398131048971</v>
          </cell>
          <cell r="L47">
            <v>-68137.2799999998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3043596.36</v>
          </cell>
          <cell r="H48">
            <v>291828.1599999997</v>
          </cell>
          <cell r="I48">
            <v>23.619043302526837</v>
          </cell>
          <cell r="J48">
            <v>-943734.8400000003</v>
          </cell>
          <cell r="K48">
            <v>78.36897680676164</v>
          </cell>
          <cell r="L48">
            <v>-840078.6400000001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7129260</v>
          </cell>
          <cell r="H49">
            <v>430900.4500000002</v>
          </cell>
          <cell r="I49">
            <v>30.43297196129672</v>
          </cell>
          <cell r="J49">
            <v>-984999.5499999998</v>
          </cell>
          <cell r="K49">
            <v>104.90515618953165</v>
          </cell>
          <cell r="L49">
            <v>333350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3070399.28</v>
          </cell>
          <cell r="H50">
            <v>174884.90999999968</v>
          </cell>
          <cell r="I50">
            <v>23.13751538003568</v>
          </cell>
          <cell r="J50">
            <v>-580965.0900000003</v>
          </cell>
          <cell r="K50">
            <v>90.51639165447163</v>
          </cell>
          <cell r="L50">
            <v>-321692.7200000002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2737126.58</v>
          </cell>
          <cell r="H51">
            <v>58865.08999999985</v>
          </cell>
          <cell r="I51">
            <v>12.088528596365098</v>
          </cell>
          <cell r="J51">
            <v>-428084.91000000015</v>
          </cell>
          <cell r="K51">
            <v>105.27288454363988</v>
          </cell>
          <cell r="L51">
            <v>137096.58000000007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16418415.57</v>
          </cell>
          <cell r="H52">
            <v>772689.5800000001</v>
          </cell>
          <cell r="I52">
            <v>19.73664316730524</v>
          </cell>
          <cell r="J52">
            <v>-3142310.42</v>
          </cell>
          <cell r="K52">
            <v>99.53752156753382</v>
          </cell>
          <cell r="L52">
            <v>-76284.4299999997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19995860.42</v>
          </cell>
          <cell r="H53">
            <v>945362.5400000028</v>
          </cell>
          <cell r="I53">
            <v>20.617924084909845</v>
          </cell>
          <cell r="J53">
            <v>-3639786.459999997</v>
          </cell>
          <cell r="K53">
            <v>90.51333186580848</v>
          </cell>
          <cell r="L53">
            <v>-2095758.5799999982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10075342.51</v>
          </cell>
          <cell r="H54">
            <v>508850.44999999925</v>
          </cell>
          <cell r="I54">
            <v>27.93732568354009</v>
          </cell>
          <cell r="J54">
            <v>-1312549.5500000007</v>
          </cell>
          <cell r="K54">
            <v>113.62420716682173</v>
          </cell>
          <cell r="L54">
            <v>1208092.5099999998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19343017.9</v>
          </cell>
          <cell r="H55">
            <v>685925.4100000001</v>
          </cell>
          <cell r="I55">
            <v>14.90668422340552</v>
          </cell>
          <cell r="J55">
            <v>-3915536.59</v>
          </cell>
          <cell r="K55">
            <v>126.47204583301377</v>
          </cell>
          <cell r="L55">
            <v>4048714.8999999985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22517885.5</v>
          </cell>
          <cell r="H56">
            <v>1259984.710000001</v>
          </cell>
          <cell r="I56">
            <v>26.382749450876208</v>
          </cell>
          <cell r="J56">
            <v>-3515805.289999999</v>
          </cell>
          <cell r="K56">
            <v>94.39484476940784</v>
          </cell>
          <cell r="L56">
            <v>-1337109.5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3205241.27</v>
          </cell>
          <cell r="H57">
            <v>180793.5</v>
          </cell>
          <cell r="I57">
            <v>23.266829162827328</v>
          </cell>
          <cell r="J57">
            <v>-596250.5</v>
          </cell>
          <cell r="K57">
            <v>89.12211647008446</v>
          </cell>
          <cell r="L57">
            <v>-391218.73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17681021.11</v>
          </cell>
          <cell r="H58">
            <v>1317078.2699999996</v>
          </cell>
          <cell r="I58">
            <v>35.84786791349227</v>
          </cell>
          <cell r="J58">
            <v>-2356998.7300000004</v>
          </cell>
          <cell r="K58">
            <v>100.96163896272931</v>
          </cell>
          <cell r="L58">
            <v>168408.1099999994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3867690.57</v>
          </cell>
          <cell r="H59">
            <v>137385.04000000004</v>
          </cell>
          <cell r="I59">
            <v>17.680926200477725</v>
          </cell>
          <cell r="J59">
            <v>-639638.96</v>
          </cell>
          <cell r="K59">
            <v>96.20833631831886</v>
          </cell>
          <cell r="L59">
            <v>-152429.43000000017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4710414.88</v>
          </cell>
          <cell r="H60">
            <v>357457.33999999985</v>
          </cell>
          <cell r="I60">
            <v>37.79377887736436</v>
          </cell>
          <cell r="J60">
            <v>-588352.6600000001</v>
          </cell>
          <cell r="K60">
            <v>133.81442284474065</v>
          </cell>
          <cell r="L60">
            <v>1190304.88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2463264.61</v>
          </cell>
          <cell r="H61">
            <v>98807.1499999999</v>
          </cell>
          <cell r="I61">
            <v>18.529618051192788</v>
          </cell>
          <cell r="J61">
            <v>-434431.8500000001</v>
          </cell>
          <cell r="K61">
            <v>88.49713340327077</v>
          </cell>
          <cell r="L61">
            <v>-320175.39000000013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2508731.33</v>
          </cell>
          <cell r="H62">
            <v>88497.1499999999</v>
          </cell>
          <cell r="I62">
            <v>14.94379432624112</v>
          </cell>
          <cell r="J62">
            <v>-503702.8500000001</v>
          </cell>
          <cell r="K62">
            <v>89.1803110447549</v>
          </cell>
          <cell r="L62">
            <v>-304368.6699999999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2513484.43</v>
          </cell>
          <cell r="H63">
            <v>118753.4700000002</v>
          </cell>
          <cell r="I63">
            <v>43.628727621412985</v>
          </cell>
          <cell r="J63">
            <v>-153437.5299999998</v>
          </cell>
          <cell r="K63">
            <v>134.31985316908109</v>
          </cell>
          <cell r="L63">
            <v>642216.4300000002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4561576.62</v>
          </cell>
          <cell r="H64">
            <v>239618.8700000001</v>
          </cell>
          <cell r="I64">
            <v>28.685190461369036</v>
          </cell>
          <cell r="J64">
            <v>-595721.1299999999</v>
          </cell>
          <cell r="K64">
            <v>126.80292213072033</v>
          </cell>
          <cell r="L64">
            <v>964201.6200000001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2899433.02</v>
          </cell>
          <cell r="H65">
            <v>78384.3999999999</v>
          </cell>
          <cell r="I65">
            <v>17.526641772689647</v>
          </cell>
          <cell r="J65">
            <v>-368845.6000000001</v>
          </cell>
          <cell r="K65">
            <v>98.87239624893436</v>
          </cell>
          <cell r="L65">
            <v>-33066.97999999998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9088629.65</v>
          </cell>
          <cell r="H66">
            <v>498346.41000000015</v>
          </cell>
          <cell r="I66">
            <v>25.713354529525045</v>
          </cell>
          <cell r="J66">
            <v>-1439737.5899999999</v>
          </cell>
          <cell r="K66">
            <v>102.08338392408164</v>
          </cell>
          <cell r="L66">
            <v>185486.65000000037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15929888.05</v>
          </cell>
          <cell r="H67">
            <v>573808.3800000008</v>
          </cell>
          <cell r="I67">
            <v>17.787224136210106</v>
          </cell>
          <cell r="J67">
            <v>-2652149.619999999</v>
          </cell>
          <cell r="K67">
            <v>86.89869444840544</v>
          </cell>
          <cell r="L67">
            <v>-2401673.9499999993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22409180.55</v>
          </cell>
          <cell r="H68">
            <v>1014093.1900000013</v>
          </cell>
          <cell r="I68">
            <v>20.492448297191626</v>
          </cell>
          <cell r="J68">
            <v>-3934525.8099999987</v>
          </cell>
          <cell r="K68">
            <v>89.10455770375242</v>
          </cell>
          <cell r="L68">
            <v>-2740128.4499999993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4598838.35</v>
          </cell>
          <cell r="H69">
            <v>393866.96999999974</v>
          </cell>
          <cell r="I69">
            <v>32.844143595730465</v>
          </cell>
          <cell r="J69">
            <v>-805333.0300000003</v>
          </cell>
          <cell r="K69">
            <v>86.46871016263984</v>
          </cell>
          <cell r="L69">
            <v>-719661.6500000004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2121855.22</v>
          </cell>
          <cell r="H70">
            <v>66664.8500000001</v>
          </cell>
          <cell r="I70">
            <v>10.495426493277511</v>
          </cell>
          <cell r="J70">
            <v>-568515.1499999999</v>
          </cell>
          <cell r="K70">
            <v>87.87132391613142</v>
          </cell>
          <cell r="L70">
            <v>-292874.7799999998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1335273.62</v>
          </cell>
          <cell r="H71">
            <v>95583.9700000002</v>
          </cell>
          <cell r="I71">
            <v>16.757710540895005</v>
          </cell>
          <cell r="J71">
            <v>-474804.0299999998</v>
          </cell>
          <cell r="K71">
            <v>73.95843113970129</v>
          </cell>
          <cell r="L71">
            <v>-470164.3799999999</v>
          </cell>
        </row>
        <row r="72">
          <cell r="B72">
            <v>10002267149</v>
          </cell>
          <cell r="C72">
            <v>3870799804</v>
          </cell>
          <cell r="D72">
            <v>842607179</v>
          </cell>
          <cell r="G72">
            <v>3537882921.8900013</v>
          </cell>
          <cell r="H72">
            <v>272022639.0700001</v>
          </cell>
          <cell r="I72">
            <v>32.28344664625746</v>
          </cell>
          <cell r="J72">
            <v>-570584539.9299997</v>
          </cell>
          <cell r="K72">
            <v>91.39927407855168</v>
          </cell>
          <cell r="L72">
            <v>-332916882.11000013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10.05.2018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10.05.2018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15" t="s">
        <v>10</v>
      </c>
      <c r="F8" s="20" t="str">
        <f>'[5]вспомогат'!H8</f>
        <v>за травень</v>
      </c>
      <c r="G8" s="21" t="str">
        <f>'[5]вспомогат'!I8</f>
        <v>за травень</v>
      </c>
      <c r="H8" s="22"/>
      <c r="I8" s="21" t="str">
        <f>'[5]вспомогат'!K8</f>
        <v>за 5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1818940000</v>
      </c>
      <c r="C10" s="32">
        <f>'[5]вспомогат'!C10</f>
        <v>731070840</v>
      </c>
      <c r="D10" s="32">
        <f>'[5]вспомогат'!D10</f>
        <v>205104700</v>
      </c>
      <c r="E10" s="32">
        <f>'[5]вспомогат'!G10</f>
        <v>640987970.01</v>
      </c>
      <c r="F10" s="32">
        <f>'[5]вспомогат'!H10</f>
        <v>47372785.26999998</v>
      </c>
      <c r="G10" s="33">
        <f>'[5]вспомогат'!I10</f>
        <v>23.096879432796996</v>
      </c>
      <c r="H10" s="34">
        <f>'[5]вспомогат'!J10</f>
        <v>-157731914.73000002</v>
      </c>
      <c r="I10" s="35">
        <f>'[5]вспомогат'!K10</f>
        <v>87.67795608015223</v>
      </c>
      <c r="J10" s="36">
        <f>'[5]вспомогат'!L10</f>
        <v>-90082869.99000001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4607500000</v>
      </c>
      <c r="C12" s="32">
        <f>'[5]вспомогат'!C11</f>
        <v>1846455000</v>
      </c>
      <c r="D12" s="37">
        <f>'[5]вспомогат'!D11</f>
        <v>366400000</v>
      </c>
      <c r="E12" s="32">
        <f>'[5]вспомогат'!G11</f>
        <v>1677293500.8</v>
      </c>
      <c r="F12" s="37">
        <f>'[5]вспомогат'!H11</f>
        <v>143066564.68000007</v>
      </c>
      <c r="G12" s="38">
        <f>'[5]вспомогат'!I11</f>
        <v>39.04655149563321</v>
      </c>
      <c r="H12" s="34">
        <f>'[5]вспомогат'!J11</f>
        <v>-223333435.31999993</v>
      </c>
      <c r="I12" s="35">
        <f>'[5]вспомогат'!K11</f>
        <v>90.8385799166511</v>
      </c>
      <c r="J12" s="36">
        <f>'[5]вспомогат'!L11</f>
        <v>-169161499.20000005</v>
      </c>
    </row>
    <row r="13" spans="1:10" ht="12.75">
      <c r="A13" s="31" t="s">
        <v>15</v>
      </c>
      <c r="B13" s="32">
        <f>'[5]вспомогат'!B12</f>
        <v>390303510</v>
      </c>
      <c r="C13" s="32">
        <f>'[5]вспомогат'!C12</f>
        <v>146885983</v>
      </c>
      <c r="D13" s="37">
        <f>'[5]вспомогат'!D12</f>
        <v>33971163</v>
      </c>
      <c r="E13" s="32">
        <f>'[5]вспомогат'!G12</f>
        <v>134074113.43</v>
      </c>
      <c r="F13" s="37">
        <f>'[5]вспомогат'!H12</f>
        <v>8142831.540000007</v>
      </c>
      <c r="G13" s="38">
        <f>'[5]вспомогат'!I12</f>
        <v>23.96983447402141</v>
      </c>
      <c r="H13" s="34">
        <f>'[5]вспомогат'!J12</f>
        <v>-25828331.459999993</v>
      </c>
      <c r="I13" s="35">
        <f>'[5]вспомогат'!K12</f>
        <v>91.2776772103571</v>
      </c>
      <c r="J13" s="36">
        <f>'[5]вспомогат'!L12</f>
        <v>-12811869.569999993</v>
      </c>
    </row>
    <row r="14" spans="1:10" ht="12.75">
      <c r="A14" s="31" t="s">
        <v>16</v>
      </c>
      <c r="B14" s="32">
        <f>'[5]вспомогат'!B13</f>
        <v>507674718</v>
      </c>
      <c r="C14" s="32">
        <f>'[5]вспомогат'!C13</f>
        <v>215495150</v>
      </c>
      <c r="D14" s="37">
        <f>'[5]вспомогат'!D13</f>
        <v>40861975</v>
      </c>
      <c r="E14" s="32">
        <f>'[5]вспомогат'!G13</f>
        <v>205859528.3</v>
      </c>
      <c r="F14" s="37">
        <f>'[5]вспомогат'!H13</f>
        <v>17797841.850000024</v>
      </c>
      <c r="G14" s="38">
        <f>'[5]вспомогат'!I13</f>
        <v>43.556000046498056</v>
      </c>
      <c r="H14" s="34">
        <f>'[5]вспомогат'!J13</f>
        <v>-23064133.149999976</v>
      </c>
      <c r="I14" s="35">
        <f>'[5]вспомогат'!K13</f>
        <v>95.52861319616707</v>
      </c>
      <c r="J14" s="36">
        <f>'[5]вспомогат'!L13</f>
        <v>-9635621.699999988</v>
      </c>
    </row>
    <row r="15" spans="1:10" ht="12.75">
      <c r="A15" s="31" t="s">
        <v>17</v>
      </c>
      <c r="B15" s="32">
        <f>'[5]вспомогат'!B14</f>
        <v>529300000</v>
      </c>
      <c r="C15" s="32">
        <f>'[5]вспомогат'!C14</f>
        <v>206202000</v>
      </c>
      <c r="D15" s="37">
        <f>'[5]вспомогат'!D14</f>
        <v>41474000</v>
      </c>
      <c r="E15" s="32">
        <f>'[5]вспомогат'!G14</f>
        <v>184230109.32</v>
      </c>
      <c r="F15" s="37">
        <f>'[5]вспомогат'!H14</f>
        <v>12800649.099999994</v>
      </c>
      <c r="G15" s="38">
        <f>'[5]вспомогат'!I14</f>
        <v>30.864274244104728</v>
      </c>
      <c r="H15" s="34">
        <f>'[5]вспомогат'!J14</f>
        <v>-28673350.900000006</v>
      </c>
      <c r="I15" s="35">
        <f>'[5]вспомогат'!K14</f>
        <v>89.34448226496347</v>
      </c>
      <c r="J15" s="36">
        <f>'[5]вспомогат'!L14</f>
        <v>-21971890.680000007</v>
      </c>
    </row>
    <row r="16" spans="1:10" ht="12.75">
      <c r="A16" s="31" t="s">
        <v>18</v>
      </c>
      <c r="B16" s="32">
        <f>'[5]вспомогат'!B15</f>
        <v>75491400</v>
      </c>
      <c r="C16" s="32">
        <f>'[5]вспомогат'!C15</f>
        <v>30069200</v>
      </c>
      <c r="D16" s="37">
        <f>'[5]вспомогат'!D15</f>
        <v>6047100</v>
      </c>
      <c r="E16" s="32">
        <f>'[5]вспомогат'!G15</f>
        <v>25907238.16</v>
      </c>
      <c r="F16" s="37">
        <f>'[5]вспомогат'!H15</f>
        <v>1530604.6600000001</v>
      </c>
      <c r="G16" s="38">
        <f>'[5]вспомогат'!I15</f>
        <v>25.311383307701213</v>
      </c>
      <c r="H16" s="34">
        <f>'[5]вспомогат'!J15</f>
        <v>-4516495.34</v>
      </c>
      <c r="I16" s="35">
        <f>'[5]вспомогат'!K15</f>
        <v>86.1587210833677</v>
      </c>
      <c r="J16" s="36">
        <f>'[5]вспомогат'!L15</f>
        <v>-4161961.84</v>
      </c>
    </row>
    <row r="17" spans="1:10" ht="18" customHeight="1">
      <c r="A17" s="39" t="s">
        <v>19</v>
      </c>
      <c r="B17" s="40">
        <f>SUM(B12:B16)</f>
        <v>6110269628</v>
      </c>
      <c r="C17" s="40">
        <f>SUM(C12:C16)</f>
        <v>2445107333</v>
      </c>
      <c r="D17" s="40">
        <f>SUM(D12:D16)</f>
        <v>488754238</v>
      </c>
      <c r="E17" s="40">
        <f>SUM(E12:E16)</f>
        <v>2227364490.0099998</v>
      </c>
      <c r="F17" s="40">
        <f>SUM(F12:F16)</f>
        <v>183338491.8300001</v>
      </c>
      <c r="G17" s="41">
        <f>F17/D17*100</f>
        <v>37.51138661840107</v>
      </c>
      <c r="H17" s="40">
        <f>SUM(H12:H16)</f>
        <v>-305415746.1699999</v>
      </c>
      <c r="I17" s="42">
        <f>E17/C17*100</f>
        <v>91.09475318112752</v>
      </c>
      <c r="J17" s="40">
        <f>SUM(J12:J16)</f>
        <v>-217742842.99000004</v>
      </c>
    </row>
    <row r="18" spans="1:10" ht="20.25" customHeight="1">
      <c r="A18" s="31" t="s">
        <v>20</v>
      </c>
      <c r="B18" s="43">
        <f>'[5]вспомогат'!B16</f>
        <v>43154404</v>
      </c>
      <c r="C18" s="43">
        <f>'[5]вспомогат'!C16</f>
        <v>12706803</v>
      </c>
      <c r="D18" s="44">
        <f>'[5]вспомогат'!D16</f>
        <v>2640163</v>
      </c>
      <c r="E18" s="43">
        <f>'[5]вспомогат'!G16</f>
        <v>12536461.39</v>
      </c>
      <c r="F18" s="44">
        <f>'[5]вспомогат'!H16</f>
        <v>518200.5300000012</v>
      </c>
      <c r="G18" s="45">
        <f>'[5]вспомогат'!I16</f>
        <v>19.627596099180288</v>
      </c>
      <c r="H18" s="46">
        <f>'[5]вспомогат'!J16</f>
        <v>-2121962.469999999</v>
      </c>
      <c r="I18" s="47">
        <f>'[5]вспомогат'!K16</f>
        <v>98.65944557415426</v>
      </c>
      <c r="J18" s="48">
        <f>'[5]вспомогат'!L16</f>
        <v>-170341.6099999994</v>
      </c>
    </row>
    <row r="19" spans="1:10" ht="12.75">
      <c r="A19" s="31" t="s">
        <v>21</v>
      </c>
      <c r="B19" s="32">
        <f>'[5]вспомогат'!B17</f>
        <v>240070822</v>
      </c>
      <c r="C19" s="32">
        <f>'[5]вспомогат'!C17</f>
        <v>85846830</v>
      </c>
      <c r="D19" s="37">
        <f>'[5]вспомогат'!D17</f>
        <v>19030293</v>
      </c>
      <c r="E19" s="32">
        <f>'[5]вспомогат'!G17</f>
        <v>89667335.01</v>
      </c>
      <c r="F19" s="37">
        <f>'[5]вспомогат'!H17</f>
        <v>7967300.100000009</v>
      </c>
      <c r="G19" s="38">
        <f>'[5]вспомогат'!I17</f>
        <v>41.866407942326525</v>
      </c>
      <c r="H19" s="34">
        <f>'[5]вспомогат'!J17</f>
        <v>-11062992.899999991</v>
      </c>
      <c r="I19" s="35">
        <f>'[5]вспомогат'!K17</f>
        <v>104.45037400915096</v>
      </c>
      <c r="J19" s="36">
        <f>'[5]вспомогат'!L17</f>
        <v>3820505.0100000054</v>
      </c>
    </row>
    <row r="20" spans="1:10" ht="12.75">
      <c r="A20" s="31" t="s">
        <v>22</v>
      </c>
      <c r="B20" s="32">
        <f>'[5]вспомогат'!B18</f>
        <v>85000</v>
      </c>
      <c r="C20" s="32">
        <f>'[5]вспомогат'!C18</f>
        <v>35350</v>
      </c>
      <c r="D20" s="37">
        <f>'[5]вспомогат'!D18</f>
        <v>7050</v>
      </c>
      <c r="E20" s="32">
        <f>'[5]вспомогат'!G18</f>
        <v>59740</v>
      </c>
      <c r="F20" s="37">
        <f>'[5]вспомогат'!H18</f>
        <v>3400</v>
      </c>
      <c r="G20" s="38">
        <f>'[5]вспомогат'!I18</f>
        <v>48.226950354609926</v>
      </c>
      <c r="H20" s="34">
        <f>'[5]вспомогат'!J18</f>
        <v>-3650</v>
      </c>
      <c r="I20" s="35">
        <f>'[5]вспомогат'!K18</f>
        <v>168.995756718529</v>
      </c>
      <c r="J20" s="36">
        <f>'[5]вспомогат'!L18</f>
        <v>24390</v>
      </c>
    </row>
    <row r="21" spans="1:10" ht="12.75">
      <c r="A21" s="31" t="s">
        <v>23</v>
      </c>
      <c r="B21" s="32">
        <f>'[5]вспомогат'!B19</f>
        <v>5209740</v>
      </c>
      <c r="C21" s="32">
        <f>'[5]вспомогат'!C19</f>
        <v>1030795</v>
      </c>
      <c r="D21" s="37">
        <f>'[5]вспомогат'!D19</f>
        <v>205555</v>
      </c>
      <c r="E21" s="32">
        <f>'[5]вспомогат'!G19</f>
        <v>1538813.83</v>
      </c>
      <c r="F21" s="37">
        <f>'[5]вспомогат'!H19</f>
        <v>86050</v>
      </c>
      <c r="G21" s="38">
        <f>'[5]вспомогат'!I19</f>
        <v>41.862275303446765</v>
      </c>
      <c r="H21" s="34">
        <f>'[5]вспомогат'!J19</f>
        <v>-119505</v>
      </c>
      <c r="I21" s="35">
        <f>'[5]вспомогат'!K19</f>
        <v>149.28417677617762</v>
      </c>
      <c r="J21" s="36">
        <f>'[5]вспомогат'!L19</f>
        <v>508018.8300000001</v>
      </c>
    </row>
    <row r="22" spans="1:10" ht="12.75">
      <c r="A22" s="31" t="s">
        <v>24</v>
      </c>
      <c r="B22" s="32">
        <f>'[5]вспомогат'!B20</f>
        <v>123331439</v>
      </c>
      <c r="C22" s="32">
        <f>'[5]вспомогат'!C20</f>
        <v>40329446</v>
      </c>
      <c r="D22" s="37">
        <f>'[5]вспомогат'!D20</f>
        <v>8755003</v>
      </c>
      <c r="E22" s="32">
        <f>'[5]вспомогат'!G20</f>
        <v>42017179.37</v>
      </c>
      <c r="F22" s="37">
        <f>'[5]вспомогат'!H20</f>
        <v>3797232.339999996</v>
      </c>
      <c r="G22" s="38">
        <f>'[5]вспомогат'!I20</f>
        <v>43.37214207693585</v>
      </c>
      <c r="H22" s="34">
        <f>'[5]вспомогат'!J20</f>
        <v>-4957770.660000004</v>
      </c>
      <c r="I22" s="35">
        <f>'[5]вспомогат'!K20</f>
        <v>104.18486623892626</v>
      </c>
      <c r="J22" s="36">
        <f>'[5]вспомогат'!L20</f>
        <v>1687733.3699999973</v>
      </c>
    </row>
    <row r="23" spans="1:10" ht="12.75">
      <c r="A23" s="31" t="s">
        <v>25</v>
      </c>
      <c r="B23" s="32">
        <f>'[5]вспомогат'!B21</f>
        <v>27632520</v>
      </c>
      <c r="C23" s="32">
        <f>'[5]вспомогат'!C21</f>
        <v>8164520</v>
      </c>
      <c r="D23" s="37">
        <f>'[5]вспомогат'!D21</f>
        <v>1754960</v>
      </c>
      <c r="E23" s="32">
        <f>'[5]вспомогат'!G21</f>
        <v>9183208.18</v>
      </c>
      <c r="F23" s="37">
        <f>'[5]вспомогат'!H21</f>
        <v>396234.0800000001</v>
      </c>
      <c r="G23" s="38">
        <f>'[5]вспомогат'!I21</f>
        <v>22.577955053106628</v>
      </c>
      <c r="H23" s="34">
        <f>'[5]вспомогат'!J21</f>
        <v>-1358725.92</v>
      </c>
      <c r="I23" s="35">
        <f>'[5]вспомогат'!K21</f>
        <v>112.47701248818056</v>
      </c>
      <c r="J23" s="36">
        <f>'[5]вспомогат'!L21</f>
        <v>1018688.1799999997</v>
      </c>
    </row>
    <row r="24" spans="1:10" ht="12.75">
      <c r="A24" s="31" t="s">
        <v>26</v>
      </c>
      <c r="B24" s="32">
        <f>'[5]вспомогат'!B22</f>
        <v>53593500</v>
      </c>
      <c r="C24" s="32">
        <f>'[5]вспомогат'!C22</f>
        <v>20272790</v>
      </c>
      <c r="D24" s="37">
        <f>'[5]вспомогат'!D22</f>
        <v>4403160</v>
      </c>
      <c r="E24" s="32">
        <f>'[5]вспомогат'!G22</f>
        <v>19427135.5</v>
      </c>
      <c r="F24" s="37">
        <f>'[5]вспомогат'!H22</f>
        <v>1018926.9499999993</v>
      </c>
      <c r="G24" s="38">
        <f>'[5]вспомогат'!I22</f>
        <v>23.14081137183294</v>
      </c>
      <c r="H24" s="34">
        <f>'[5]вспомогат'!J22</f>
        <v>-3384233.0500000007</v>
      </c>
      <c r="I24" s="35">
        <f>'[5]вспомогат'!K22</f>
        <v>95.82862299663736</v>
      </c>
      <c r="J24" s="36">
        <f>'[5]вспомогат'!L22</f>
        <v>-845654.5</v>
      </c>
    </row>
    <row r="25" spans="1:10" ht="12.75">
      <c r="A25" s="31" t="s">
        <v>27</v>
      </c>
      <c r="B25" s="32">
        <f>'[5]вспомогат'!B23</f>
        <v>9303300</v>
      </c>
      <c r="C25" s="32">
        <f>'[5]вспомогат'!C23</f>
        <v>2525987</v>
      </c>
      <c r="D25" s="37">
        <f>'[5]вспомогат'!D23</f>
        <v>587120</v>
      </c>
      <c r="E25" s="32">
        <f>'[5]вспомогат'!G23</f>
        <v>2224976.46</v>
      </c>
      <c r="F25" s="37">
        <f>'[5]вспомогат'!H23</f>
        <v>75718.81000000006</v>
      </c>
      <c r="G25" s="38">
        <f>'[5]вспомогат'!I23</f>
        <v>12.896649747922071</v>
      </c>
      <c r="H25" s="34">
        <f>'[5]вспомогат'!J23</f>
        <v>-511401.18999999994</v>
      </c>
      <c r="I25" s="35">
        <f>'[5]вспомогат'!K23</f>
        <v>88.08344856881686</v>
      </c>
      <c r="J25" s="36">
        <f>'[5]вспомогат'!L23</f>
        <v>-301010.54000000004</v>
      </c>
    </row>
    <row r="26" spans="1:10" ht="12.75">
      <c r="A26" s="49" t="s">
        <v>28</v>
      </c>
      <c r="B26" s="32">
        <f>'[5]вспомогат'!B24</f>
        <v>44969480</v>
      </c>
      <c r="C26" s="32">
        <f>'[5]вспомогат'!C24</f>
        <v>12948134</v>
      </c>
      <c r="D26" s="37">
        <f>'[5]вспомогат'!D24</f>
        <v>2387424</v>
      </c>
      <c r="E26" s="32">
        <f>'[5]вспомогат'!G24</f>
        <v>13061908.7</v>
      </c>
      <c r="F26" s="37">
        <f>'[5]вспомогат'!H24</f>
        <v>560988.9499999993</v>
      </c>
      <c r="G26" s="38">
        <f>'[5]вспомогат'!I24</f>
        <v>23.497667360301282</v>
      </c>
      <c r="H26" s="34">
        <f>'[5]вспомогат'!J24</f>
        <v>-1826435.0500000007</v>
      </c>
      <c r="I26" s="35">
        <f>'[5]вспомогат'!K24</f>
        <v>100.87869572557713</v>
      </c>
      <c r="J26" s="36">
        <f>'[5]вспомогат'!L24</f>
        <v>113774.69999999925</v>
      </c>
    </row>
    <row r="27" spans="1:10" ht="12.75">
      <c r="A27" s="31" t="s">
        <v>29</v>
      </c>
      <c r="B27" s="32">
        <f>'[5]вспомогат'!B25</f>
        <v>119701400</v>
      </c>
      <c r="C27" s="32">
        <f>'[5]вспомогат'!C25</f>
        <v>40725571</v>
      </c>
      <c r="D27" s="37">
        <f>'[5]вспомогат'!D25</f>
        <v>8548979</v>
      </c>
      <c r="E27" s="32">
        <f>'[5]вспомогат'!G25</f>
        <v>34023224.16</v>
      </c>
      <c r="F27" s="37">
        <f>'[5]вспомогат'!H25</f>
        <v>1805799.1999999955</v>
      </c>
      <c r="G27" s="38">
        <f>'[5]вспомогат'!I25</f>
        <v>21.122980884617863</v>
      </c>
      <c r="H27" s="34">
        <f>'[5]вспомогат'!J25</f>
        <v>-6743179.8000000045</v>
      </c>
      <c r="I27" s="35">
        <f>'[5]вспомогат'!K25</f>
        <v>83.54265716740963</v>
      </c>
      <c r="J27" s="36">
        <f>'[5]вспомогат'!L25</f>
        <v>-6702346.840000004</v>
      </c>
    </row>
    <row r="28" spans="1:10" ht="12.75">
      <c r="A28" s="31" t="s">
        <v>30</v>
      </c>
      <c r="B28" s="32">
        <f>'[5]вспомогат'!B26</f>
        <v>66114240</v>
      </c>
      <c r="C28" s="32">
        <f>'[5]вспомогат'!C26</f>
        <v>19108460</v>
      </c>
      <c r="D28" s="37">
        <f>'[5]вспомогат'!D26</f>
        <v>3939930</v>
      </c>
      <c r="E28" s="32">
        <f>'[5]вспомогат'!G26</f>
        <v>18365135.92</v>
      </c>
      <c r="F28" s="37">
        <f>'[5]вспомогат'!H26</f>
        <v>1028456.2400000021</v>
      </c>
      <c r="G28" s="38">
        <f>'[5]вспомогат'!I26</f>
        <v>26.103414020046095</v>
      </c>
      <c r="H28" s="34">
        <f>'[5]вспомогат'!J26</f>
        <v>-2911473.759999998</v>
      </c>
      <c r="I28" s="35">
        <f>'[5]вспомогат'!K26</f>
        <v>96.10997390684545</v>
      </c>
      <c r="J28" s="36">
        <f>'[5]вспомогат'!L26</f>
        <v>-743324.0799999982</v>
      </c>
    </row>
    <row r="29" spans="1:10" ht="12.75">
      <c r="A29" s="31" t="s">
        <v>31</v>
      </c>
      <c r="B29" s="32">
        <f>'[5]вспомогат'!B27</f>
        <v>61439988</v>
      </c>
      <c r="C29" s="32">
        <f>'[5]вспомогат'!C27</f>
        <v>19053058</v>
      </c>
      <c r="D29" s="37">
        <f>'[5]вспомогат'!D27</f>
        <v>3845693</v>
      </c>
      <c r="E29" s="32">
        <f>'[5]вспомогат'!G27</f>
        <v>16414833.58</v>
      </c>
      <c r="F29" s="37">
        <f>'[5]вспомогат'!H27</f>
        <v>680246.3399999999</v>
      </c>
      <c r="G29" s="38">
        <f>'[5]вспомогат'!I27</f>
        <v>17.688524278979102</v>
      </c>
      <c r="H29" s="34">
        <f>'[5]вспомогат'!J27</f>
        <v>-3165446.66</v>
      </c>
      <c r="I29" s="35">
        <f>'[5]вспомогат'!K27</f>
        <v>86.15327565790226</v>
      </c>
      <c r="J29" s="36">
        <f>'[5]вспомогат'!L27</f>
        <v>-2638224.42</v>
      </c>
    </row>
    <row r="30" spans="1:10" ht="12.75">
      <c r="A30" s="31" t="s">
        <v>32</v>
      </c>
      <c r="B30" s="32">
        <f>'[5]вспомогат'!B28</f>
        <v>88000</v>
      </c>
      <c r="C30" s="32">
        <f>'[5]вспомогат'!C28</f>
        <v>49760</v>
      </c>
      <c r="D30" s="37">
        <f>'[5]вспомогат'!D28</f>
        <v>3915</v>
      </c>
      <c r="E30" s="32">
        <f>'[5]вспомогат'!G28</f>
        <v>51002.07</v>
      </c>
      <c r="F30" s="37">
        <f>'[5]вспомогат'!H28</f>
        <v>1563</v>
      </c>
      <c r="G30" s="38">
        <f>'[5]вспомогат'!I28</f>
        <v>39.92337164750958</v>
      </c>
      <c r="H30" s="34">
        <f>'[5]вспомогат'!J28</f>
        <v>-2352</v>
      </c>
      <c r="I30" s="35">
        <f>'[5]вспомогат'!K28</f>
        <v>102.49612138263666</v>
      </c>
      <c r="J30" s="36">
        <f>'[5]вспомогат'!L28</f>
        <v>1242.0699999999997</v>
      </c>
    </row>
    <row r="31" spans="1:10" ht="12.75">
      <c r="A31" s="31" t="s">
        <v>33</v>
      </c>
      <c r="B31" s="32">
        <f>'[5]вспомогат'!B29</f>
        <v>165809525</v>
      </c>
      <c r="C31" s="32">
        <f>'[5]вспомогат'!C29</f>
        <v>66511740</v>
      </c>
      <c r="D31" s="37">
        <f>'[5]вспомогат'!D29</f>
        <v>13800946</v>
      </c>
      <c r="E31" s="32">
        <f>'[5]вспомогат'!G29</f>
        <v>59674909.96</v>
      </c>
      <c r="F31" s="37">
        <f>'[5]вспомогат'!H29</f>
        <v>4731269.980000004</v>
      </c>
      <c r="G31" s="38">
        <f>'[5]вспомогат'!I29</f>
        <v>34.28221500178324</v>
      </c>
      <c r="H31" s="34">
        <f>'[5]вспомогат'!J29</f>
        <v>-9069676.019999996</v>
      </c>
      <c r="I31" s="35">
        <f>'[5]вспомогат'!K29</f>
        <v>89.72086726343349</v>
      </c>
      <c r="J31" s="36">
        <f>'[5]вспомогат'!L29</f>
        <v>-6836830.039999999</v>
      </c>
    </row>
    <row r="32" spans="1:10" ht="12.75">
      <c r="A32" s="31" t="s">
        <v>34</v>
      </c>
      <c r="B32" s="32">
        <f>'[5]вспомогат'!B30</f>
        <v>45381306</v>
      </c>
      <c r="C32" s="32">
        <f>'[5]вспомогат'!C30</f>
        <v>12118997</v>
      </c>
      <c r="D32" s="37">
        <f>'[5]вспомогат'!D30</f>
        <v>2472513</v>
      </c>
      <c r="E32" s="32">
        <f>'[5]вспомогат'!G30</f>
        <v>12338330.09</v>
      </c>
      <c r="F32" s="37">
        <f>'[5]вспомогат'!H30</f>
        <v>411203.8699999992</v>
      </c>
      <c r="G32" s="38">
        <f>'[5]вспомогат'!I30</f>
        <v>16.63100942239734</v>
      </c>
      <c r="H32" s="34">
        <f>'[5]вспомогат'!J30</f>
        <v>-2061309.1300000008</v>
      </c>
      <c r="I32" s="35">
        <f>'[5]вспомогат'!K30</f>
        <v>101.80982873417659</v>
      </c>
      <c r="J32" s="36">
        <f>'[5]вспомогат'!L30</f>
        <v>219333.08999999985</v>
      </c>
    </row>
    <row r="33" spans="1:10" ht="12.75">
      <c r="A33" s="31" t="s">
        <v>35</v>
      </c>
      <c r="B33" s="32">
        <f>'[5]вспомогат'!B31</f>
        <v>39220529</v>
      </c>
      <c r="C33" s="32">
        <f>'[5]вспомогат'!C31</f>
        <v>11083652</v>
      </c>
      <c r="D33" s="37">
        <f>'[5]вспомогат'!D31</f>
        <v>1861834</v>
      </c>
      <c r="E33" s="32">
        <f>'[5]вспомогат'!G31</f>
        <v>9727036.07</v>
      </c>
      <c r="F33" s="37">
        <f>'[5]вспомогат'!H31</f>
        <v>505218.04000000097</v>
      </c>
      <c r="G33" s="38">
        <f>'[5]вспомогат'!I31</f>
        <v>27.13550402452641</v>
      </c>
      <c r="H33" s="34">
        <f>'[5]вспомогат'!J31</f>
        <v>-1356615.959999999</v>
      </c>
      <c r="I33" s="35">
        <f>'[5]вспомогат'!K31</f>
        <v>87.76020818769842</v>
      </c>
      <c r="J33" s="36">
        <f>'[5]вспомогат'!L31</f>
        <v>-1356615.9299999997</v>
      </c>
    </row>
    <row r="34" spans="1:10" ht="12.75">
      <c r="A34" s="31" t="s">
        <v>36</v>
      </c>
      <c r="B34" s="32">
        <f>'[5]вспомогат'!B32</f>
        <v>37871829</v>
      </c>
      <c r="C34" s="32">
        <f>'[5]вспомогат'!C32</f>
        <v>12583914</v>
      </c>
      <c r="D34" s="37">
        <f>'[5]вспомогат'!D32</f>
        <v>2960903</v>
      </c>
      <c r="E34" s="32">
        <f>'[5]вспомогат'!G32</f>
        <v>11161936.96</v>
      </c>
      <c r="F34" s="37">
        <f>'[5]вспомогат'!H32</f>
        <v>539463.3500000015</v>
      </c>
      <c r="G34" s="38">
        <f>'[5]вспомогат'!I32</f>
        <v>18.219554980355706</v>
      </c>
      <c r="H34" s="34">
        <f>'[5]вспомогат'!J32</f>
        <v>-2421439.6499999985</v>
      </c>
      <c r="I34" s="35">
        <f>'[5]вспомогат'!K32</f>
        <v>88.70004165635589</v>
      </c>
      <c r="J34" s="36">
        <f>'[5]вспомогат'!L32</f>
        <v>-1421977.039999999</v>
      </c>
    </row>
    <row r="35" spans="1:10" ht="12.75">
      <c r="A35" s="31" t="s">
        <v>37</v>
      </c>
      <c r="B35" s="32">
        <f>'[5]вспомогат'!B33</f>
        <v>64693265</v>
      </c>
      <c r="C35" s="32">
        <f>'[5]вспомогат'!C33</f>
        <v>19379220</v>
      </c>
      <c r="D35" s="37">
        <f>'[5]вспомогат'!D33</f>
        <v>4179932</v>
      </c>
      <c r="E35" s="32">
        <f>'[5]вспомогат'!G33</f>
        <v>18701324.17</v>
      </c>
      <c r="F35" s="37">
        <f>'[5]вспомогат'!H33</f>
        <v>786110.0900000036</v>
      </c>
      <c r="G35" s="38">
        <f>'[5]вспомогат'!I33</f>
        <v>18.806767430666422</v>
      </c>
      <c r="H35" s="34">
        <f>'[5]вспомогат'!J33</f>
        <v>-3393821.9099999964</v>
      </c>
      <c r="I35" s="35">
        <f>'[5]вспомогат'!K33</f>
        <v>96.50194471191308</v>
      </c>
      <c r="J35" s="36">
        <f>'[5]вспомогат'!L33</f>
        <v>-677895.8299999982</v>
      </c>
    </row>
    <row r="36" spans="1:10" ht="12.75">
      <c r="A36" s="31" t="s">
        <v>38</v>
      </c>
      <c r="B36" s="32">
        <f>'[5]вспомогат'!B34</f>
        <v>252000</v>
      </c>
      <c r="C36" s="32">
        <f>'[5]вспомогат'!C34</f>
        <v>90900</v>
      </c>
      <c r="D36" s="37">
        <f>'[5]вспомогат'!D34</f>
        <v>19500</v>
      </c>
      <c r="E36" s="32">
        <f>'[5]вспомогат'!G34</f>
        <v>179806.46</v>
      </c>
      <c r="F36" s="37">
        <f>'[5]вспомогат'!H34</f>
        <v>7612.549999999988</v>
      </c>
      <c r="G36" s="38">
        <f>'[5]вспомогат'!I34</f>
        <v>39.03871794871789</v>
      </c>
      <c r="H36" s="34">
        <f>'[5]вспомогат'!J34</f>
        <v>-11887.450000000012</v>
      </c>
      <c r="I36" s="35">
        <f>'[5]вспомогат'!K34</f>
        <v>197.80688668866887</v>
      </c>
      <c r="J36" s="36">
        <f>'[5]вспомогат'!L34</f>
        <v>88906.45999999999</v>
      </c>
    </row>
    <row r="37" spans="1:10" ht="12.75">
      <c r="A37" s="31" t="s">
        <v>39</v>
      </c>
      <c r="B37" s="32">
        <f>'[5]вспомогат'!B35</f>
        <v>7775400</v>
      </c>
      <c r="C37" s="32">
        <f>'[5]вспомогат'!C35</f>
        <v>2280333</v>
      </c>
      <c r="D37" s="37">
        <f>'[5]вспомогат'!D35</f>
        <v>546690</v>
      </c>
      <c r="E37" s="32">
        <f>'[5]вспомогат'!G35</f>
        <v>2006019.75</v>
      </c>
      <c r="F37" s="37">
        <f>'[5]вспомогат'!H35</f>
        <v>113957.81000000006</v>
      </c>
      <c r="G37" s="38">
        <f>'[5]вспомогат'!I35</f>
        <v>20.84505112586659</v>
      </c>
      <c r="H37" s="34">
        <f>'[5]вспомогат'!J35</f>
        <v>-432732.18999999994</v>
      </c>
      <c r="I37" s="35">
        <f>'[5]вспомогат'!K35</f>
        <v>87.97047404918492</v>
      </c>
      <c r="J37" s="36">
        <f>'[5]вспомогат'!L35</f>
        <v>-274313.25</v>
      </c>
    </row>
    <row r="38" spans="1:10" ht="18.75" customHeight="1">
      <c r="A38" s="50" t="s">
        <v>40</v>
      </c>
      <c r="B38" s="40">
        <f>SUM(B18:B37)</f>
        <v>1155697687</v>
      </c>
      <c r="C38" s="40">
        <f>SUM(C18:C37)</f>
        <v>386846260</v>
      </c>
      <c r="D38" s="40">
        <f>SUM(D18:D37)</f>
        <v>81951563</v>
      </c>
      <c r="E38" s="40">
        <f>SUM(E18:E37)</f>
        <v>372360317.62999994</v>
      </c>
      <c r="F38" s="40">
        <f>SUM(F18:F37)</f>
        <v>25034952.23000001</v>
      </c>
      <c r="G38" s="41">
        <f>F38/D38*100</f>
        <v>30.548474383581937</v>
      </c>
      <c r="H38" s="40">
        <f>SUM(H18:H37)</f>
        <v>-56916610.76999999</v>
      </c>
      <c r="I38" s="42">
        <f>E38/C38*100</f>
        <v>96.25537484322581</v>
      </c>
      <c r="J38" s="40">
        <f>SUM(J18:J37)</f>
        <v>-14485942.369999994</v>
      </c>
    </row>
    <row r="39" spans="1:10" ht="12" customHeight="1">
      <c r="A39" s="51" t="s">
        <v>41</v>
      </c>
      <c r="B39" s="32">
        <f>'[5]вспомогат'!B36</f>
        <v>15969215</v>
      </c>
      <c r="C39" s="32">
        <f>'[5]вспомогат'!C36</f>
        <v>5648825</v>
      </c>
      <c r="D39" s="37">
        <f>'[5]вспомогат'!D36</f>
        <v>1612238</v>
      </c>
      <c r="E39" s="32">
        <f>'[5]вспомогат'!G36</f>
        <v>4452346.12</v>
      </c>
      <c r="F39" s="37">
        <f>'[5]вспомогат'!H36</f>
        <v>123279.91999999993</v>
      </c>
      <c r="G39" s="38">
        <f>'[5]вспомогат'!I36</f>
        <v>7.646508766075476</v>
      </c>
      <c r="H39" s="34">
        <f>'[5]вспомогат'!J36</f>
        <v>-1488958.08</v>
      </c>
      <c r="I39" s="35">
        <f>'[5]вспомогат'!K36</f>
        <v>78.81897775201038</v>
      </c>
      <c r="J39" s="36">
        <f>'[5]вспомогат'!L36</f>
        <v>-1196478.88</v>
      </c>
    </row>
    <row r="40" spans="1:10" ht="12.75" customHeight="1">
      <c r="A40" s="51" t="s">
        <v>42</v>
      </c>
      <c r="B40" s="32">
        <f>'[5]вспомогат'!B37</f>
        <v>41770180</v>
      </c>
      <c r="C40" s="32">
        <f>'[5]вспомогат'!C37</f>
        <v>14652301</v>
      </c>
      <c r="D40" s="37">
        <f>'[5]вспомогат'!D37</f>
        <v>2778842</v>
      </c>
      <c r="E40" s="32">
        <f>'[5]вспомогат'!G37</f>
        <v>13231822.3</v>
      </c>
      <c r="F40" s="37">
        <f>'[5]вспомогат'!H37</f>
        <v>684489.4600000009</v>
      </c>
      <c r="G40" s="38">
        <f>'[5]вспомогат'!I37</f>
        <v>24.632183477865993</v>
      </c>
      <c r="H40" s="34">
        <f>'[5]вспомогат'!J37</f>
        <v>-2094352.539999999</v>
      </c>
      <c r="I40" s="35">
        <f>'[5]вспомогат'!K37</f>
        <v>90.30542233605495</v>
      </c>
      <c r="J40" s="36">
        <f>'[5]вспомогат'!L37</f>
        <v>-1420478.6999999993</v>
      </c>
    </row>
    <row r="41" spans="1:10" ht="12.75" customHeight="1">
      <c r="A41" s="51" t="s">
        <v>43</v>
      </c>
      <c r="B41" s="32">
        <f>'[5]вспомогат'!B38</f>
        <v>20696847</v>
      </c>
      <c r="C41" s="32">
        <f>'[5]вспомогат'!C38</f>
        <v>6724912</v>
      </c>
      <c r="D41" s="37">
        <f>'[5]вспомогат'!D38</f>
        <v>1188425</v>
      </c>
      <c r="E41" s="32">
        <f>'[5]вспомогат'!G38</f>
        <v>6683570.36</v>
      </c>
      <c r="F41" s="37">
        <f>'[5]вспомогат'!H38</f>
        <v>530020.1100000003</v>
      </c>
      <c r="G41" s="38">
        <f>'[5]вспомогат'!I38</f>
        <v>44.59853251151738</v>
      </c>
      <c r="H41" s="34">
        <f>'[5]вспомогат'!J38</f>
        <v>-658404.8899999997</v>
      </c>
      <c r="I41" s="35">
        <f>'[5]вспомогат'!K38</f>
        <v>99.38524637943217</v>
      </c>
      <c r="J41" s="36">
        <f>'[5]вспомогат'!L38</f>
        <v>-41341.639999999665</v>
      </c>
    </row>
    <row r="42" spans="1:10" ht="12.75" customHeight="1">
      <c r="A42" s="51" t="s">
        <v>44</v>
      </c>
      <c r="B42" s="32">
        <f>'[5]вспомогат'!B39</f>
        <v>19072094</v>
      </c>
      <c r="C42" s="32">
        <f>'[5]вспомогат'!C39</f>
        <v>5768900</v>
      </c>
      <c r="D42" s="37">
        <f>'[5]вспомогат'!D39</f>
        <v>1194200</v>
      </c>
      <c r="E42" s="32">
        <f>'[5]вспомогат'!G39</f>
        <v>5079000.61</v>
      </c>
      <c r="F42" s="37">
        <f>'[5]вспомогат'!H39</f>
        <v>242327.35000000056</v>
      </c>
      <c r="G42" s="38">
        <f>'[5]вспомогат'!I39</f>
        <v>20.2920239490873</v>
      </c>
      <c r="H42" s="34">
        <f>'[5]вспомогат'!J39</f>
        <v>-951872.6499999994</v>
      </c>
      <c r="I42" s="35">
        <f>'[5]вспомогат'!K39</f>
        <v>88.04105826067362</v>
      </c>
      <c r="J42" s="36">
        <f>'[5]вспомогат'!L39</f>
        <v>-689899.3899999997</v>
      </c>
    </row>
    <row r="43" spans="1:10" ht="12" customHeight="1">
      <c r="A43" s="51" t="s">
        <v>45</v>
      </c>
      <c r="B43" s="32">
        <f>'[5]вспомогат'!B40</f>
        <v>16826730</v>
      </c>
      <c r="C43" s="32">
        <f>'[5]вспомогат'!C40</f>
        <v>4504560</v>
      </c>
      <c r="D43" s="37">
        <f>'[5]вспомогат'!D40</f>
        <v>684616</v>
      </c>
      <c r="E43" s="32">
        <f>'[5]вспомогат'!G40</f>
        <v>6066536.31</v>
      </c>
      <c r="F43" s="37">
        <f>'[5]вспомогат'!H40</f>
        <v>389439.5599999996</v>
      </c>
      <c r="G43" s="38">
        <f>'[5]вспомогат'!I40</f>
        <v>56.88437898033344</v>
      </c>
      <c r="H43" s="34">
        <f>'[5]вспомогат'!J40</f>
        <v>-295176.4400000004</v>
      </c>
      <c r="I43" s="35">
        <f>'[5]вспомогат'!K40</f>
        <v>134.67544688049443</v>
      </c>
      <c r="J43" s="36">
        <f>'[5]вспомогат'!L40</f>
        <v>1561976.3099999996</v>
      </c>
    </row>
    <row r="44" spans="1:10" ht="14.25" customHeight="1">
      <c r="A44" s="51" t="s">
        <v>46</v>
      </c>
      <c r="B44" s="32">
        <f>'[5]вспомогат'!B41</f>
        <v>16803480</v>
      </c>
      <c r="C44" s="32">
        <f>'[5]вспомогат'!C41</f>
        <v>8191192</v>
      </c>
      <c r="D44" s="37">
        <f>'[5]вспомогат'!D41</f>
        <v>918823</v>
      </c>
      <c r="E44" s="32">
        <f>'[5]вспомогат'!G41</f>
        <v>9446800.12</v>
      </c>
      <c r="F44" s="37">
        <f>'[5]вспомогат'!H41</f>
        <v>478018.75</v>
      </c>
      <c r="G44" s="38">
        <f>'[5]вспомогат'!I41</f>
        <v>52.02511800422932</v>
      </c>
      <c r="H44" s="34">
        <f>'[5]вспомогат'!J41</f>
        <v>-440804.25</v>
      </c>
      <c r="I44" s="35">
        <f>'[5]вспомогат'!K41</f>
        <v>115.32875947725312</v>
      </c>
      <c r="J44" s="36">
        <f>'[5]вспомогат'!L41</f>
        <v>1255608.1199999992</v>
      </c>
    </row>
    <row r="45" spans="1:10" ht="14.25" customHeight="1">
      <c r="A45" s="52" t="s">
        <v>47</v>
      </c>
      <c r="B45" s="32">
        <f>'[5]вспомогат'!B42</f>
        <v>27766097</v>
      </c>
      <c r="C45" s="32">
        <f>'[5]вспомогат'!C42</f>
        <v>11023905</v>
      </c>
      <c r="D45" s="37">
        <f>'[5]вспомогат'!D42</f>
        <v>2039636</v>
      </c>
      <c r="E45" s="32">
        <f>'[5]вспомогат'!G42</f>
        <v>10431742.11</v>
      </c>
      <c r="F45" s="37">
        <f>'[5]вспомогат'!H42</f>
        <v>991275.7599999998</v>
      </c>
      <c r="G45" s="38">
        <f>'[5]вспомогат'!I42</f>
        <v>48.60062089510088</v>
      </c>
      <c r="H45" s="34">
        <f>'[5]вспомогат'!J42</f>
        <v>-1048360.2400000002</v>
      </c>
      <c r="I45" s="35">
        <f>'[5]вспомогат'!K42</f>
        <v>94.62837451882976</v>
      </c>
      <c r="J45" s="36">
        <f>'[5]вспомогат'!L42</f>
        <v>-592162.8900000006</v>
      </c>
    </row>
    <row r="46" spans="1:10" ht="14.25" customHeight="1">
      <c r="A46" s="52" t="s">
        <v>48</v>
      </c>
      <c r="B46" s="32">
        <f>'[5]вспомогат'!B43</f>
        <v>50187500</v>
      </c>
      <c r="C46" s="32">
        <f>'[5]вспомогат'!C43</f>
        <v>18161044</v>
      </c>
      <c r="D46" s="37">
        <f>'[5]вспомогат'!D43</f>
        <v>4471044</v>
      </c>
      <c r="E46" s="32">
        <f>'[5]вспомогат'!G43</f>
        <v>15434416.43</v>
      </c>
      <c r="F46" s="37">
        <f>'[5]вспомогат'!H43</f>
        <v>943101.3599999994</v>
      </c>
      <c r="G46" s="38">
        <f>'[5]вспомогат'!I43</f>
        <v>21.09353788511138</v>
      </c>
      <c r="H46" s="34">
        <f>'[5]вспомогат'!J43</f>
        <v>-3527942.6400000006</v>
      </c>
      <c r="I46" s="35">
        <f>'[5]вспомогат'!K43</f>
        <v>84.98639411919271</v>
      </c>
      <c r="J46" s="36">
        <f>'[5]вспомогат'!L43</f>
        <v>-2726627.5700000003</v>
      </c>
    </row>
    <row r="47" spans="1:10" ht="14.25" customHeight="1">
      <c r="A47" s="52" t="s">
        <v>49</v>
      </c>
      <c r="B47" s="32">
        <f>'[5]вспомогат'!B44</f>
        <v>27068682</v>
      </c>
      <c r="C47" s="32">
        <f>'[5]вспомогат'!C44</f>
        <v>10624331</v>
      </c>
      <c r="D47" s="37">
        <f>'[5]вспомогат'!D44</f>
        <v>3824231</v>
      </c>
      <c r="E47" s="32">
        <f>'[5]вспомогат'!G44</f>
        <v>7583395.19</v>
      </c>
      <c r="F47" s="37">
        <f>'[5]вспомогат'!H44</f>
        <v>591064.5</v>
      </c>
      <c r="G47" s="38">
        <f>'[5]вспомогат'!I44</f>
        <v>15.455773984364438</v>
      </c>
      <c r="H47" s="34">
        <f>'[5]вспомогат'!J44</f>
        <v>-3233166.5</v>
      </c>
      <c r="I47" s="35">
        <f>'[5]вспомогат'!K44</f>
        <v>71.37762547119438</v>
      </c>
      <c r="J47" s="36">
        <f>'[5]вспомогат'!L44</f>
        <v>-3040935.8099999996</v>
      </c>
    </row>
    <row r="48" spans="1:10" ht="14.25" customHeight="1">
      <c r="A48" s="52" t="s">
        <v>50</v>
      </c>
      <c r="B48" s="32">
        <f>'[5]вспомогат'!B45</f>
        <v>23173800</v>
      </c>
      <c r="C48" s="32">
        <f>'[5]вспомогат'!C45</f>
        <v>8753786</v>
      </c>
      <c r="D48" s="37">
        <f>'[5]вспомогат'!D45</f>
        <v>1824377</v>
      </c>
      <c r="E48" s="32">
        <f>'[5]вспомогат'!G45</f>
        <v>9025712.28</v>
      </c>
      <c r="F48" s="37">
        <f>'[5]вспомогат'!H45</f>
        <v>682860.5199999996</v>
      </c>
      <c r="G48" s="38">
        <f>'[5]вспомогат'!I45</f>
        <v>37.429792197555635</v>
      </c>
      <c r="H48" s="34">
        <f>'[5]вспомогат'!J45</f>
        <v>-1141516.4800000004</v>
      </c>
      <c r="I48" s="35">
        <f>'[5]вспомогат'!K45</f>
        <v>103.10638482594845</v>
      </c>
      <c r="J48" s="36">
        <f>'[5]вспомогат'!L45</f>
        <v>271926.27999999933</v>
      </c>
    </row>
    <row r="49" spans="1:10" ht="14.25" customHeight="1">
      <c r="A49" s="52" t="s">
        <v>51</v>
      </c>
      <c r="B49" s="32">
        <f>'[5]вспомогат'!B46</f>
        <v>8305052</v>
      </c>
      <c r="C49" s="32">
        <f>'[5]вспомогат'!C46</f>
        <v>3359383</v>
      </c>
      <c r="D49" s="37">
        <f>'[5]вспомогат'!D46</f>
        <v>729952</v>
      </c>
      <c r="E49" s="32">
        <f>'[5]вспомогат'!G46</f>
        <v>3059522.29</v>
      </c>
      <c r="F49" s="37">
        <f>'[5]вспомогат'!H46</f>
        <v>150518.2000000002</v>
      </c>
      <c r="G49" s="38">
        <f>'[5]вспомогат'!I46</f>
        <v>20.620287361360774</v>
      </c>
      <c r="H49" s="34">
        <f>'[5]вспомогат'!J46</f>
        <v>-579433.7999999998</v>
      </c>
      <c r="I49" s="35">
        <f>'[5]вспомогат'!K46</f>
        <v>91.07393500532687</v>
      </c>
      <c r="J49" s="36">
        <f>'[5]вспомогат'!L46</f>
        <v>-299860.70999999996</v>
      </c>
    </row>
    <row r="50" spans="1:10" ht="14.25" customHeight="1">
      <c r="A50" s="52" t="s">
        <v>52</v>
      </c>
      <c r="B50" s="32">
        <f>'[5]вспомогат'!B47</f>
        <v>9297400</v>
      </c>
      <c r="C50" s="32">
        <f>'[5]вспомогат'!C47</f>
        <v>2517990</v>
      </c>
      <c r="D50" s="37">
        <f>'[5]вспомогат'!D47</f>
        <v>565646</v>
      </c>
      <c r="E50" s="32">
        <f>'[5]вспомогат'!G47</f>
        <v>2449852.72</v>
      </c>
      <c r="F50" s="37">
        <f>'[5]вспомогат'!H47</f>
        <v>81583.99000000022</v>
      </c>
      <c r="G50" s="38">
        <f>'[5]вспомогат'!I47</f>
        <v>14.423153350328692</v>
      </c>
      <c r="H50" s="34">
        <f>'[5]вспомогат'!J47</f>
        <v>-484062.0099999998</v>
      </c>
      <c r="I50" s="35">
        <f>'[5]вспомогат'!K47</f>
        <v>97.29398131048971</v>
      </c>
      <c r="J50" s="36">
        <f>'[5]вспомогат'!L47</f>
        <v>-68137.2799999998</v>
      </c>
    </row>
    <row r="51" spans="1:10" ht="14.25" customHeight="1">
      <c r="A51" s="52" t="s">
        <v>53</v>
      </c>
      <c r="B51" s="32">
        <f>'[5]вспомогат'!B48</f>
        <v>10646930</v>
      </c>
      <c r="C51" s="32">
        <f>'[5]вспомогат'!C48</f>
        <v>3883675</v>
      </c>
      <c r="D51" s="37">
        <f>'[5]вспомогат'!D48</f>
        <v>1235563</v>
      </c>
      <c r="E51" s="32">
        <f>'[5]вспомогат'!G48</f>
        <v>3043596.36</v>
      </c>
      <c r="F51" s="37">
        <f>'[5]вспомогат'!H48</f>
        <v>291828.1599999997</v>
      </c>
      <c r="G51" s="38">
        <f>'[5]вспомогат'!I48</f>
        <v>23.619043302526837</v>
      </c>
      <c r="H51" s="34">
        <f>'[5]вспомогат'!J48</f>
        <v>-943734.8400000003</v>
      </c>
      <c r="I51" s="35">
        <f>'[5]вспомогат'!K48</f>
        <v>78.36897680676164</v>
      </c>
      <c r="J51" s="36">
        <f>'[5]вспомогат'!L48</f>
        <v>-840078.6400000001</v>
      </c>
    </row>
    <row r="52" spans="1:10" ht="14.25" customHeight="1">
      <c r="A52" s="52" t="s">
        <v>54</v>
      </c>
      <c r="B52" s="32">
        <f>'[5]вспомогат'!B49</f>
        <v>25550600</v>
      </c>
      <c r="C52" s="32">
        <f>'[5]вспомогат'!C49</f>
        <v>6795910</v>
      </c>
      <c r="D52" s="37">
        <f>'[5]вспомогат'!D49</f>
        <v>1415900</v>
      </c>
      <c r="E52" s="32">
        <f>'[5]вспомогат'!G49</f>
        <v>7129260</v>
      </c>
      <c r="F52" s="37">
        <f>'[5]вспомогат'!H49</f>
        <v>430900.4500000002</v>
      </c>
      <c r="G52" s="38">
        <f>'[5]вспомогат'!I49</f>
        <v>30.43297196129672</v>
      </c>
      <c r="H52" s="34">
        <f>'[5]вспомогат'!J49</f>
        <v>-984999.5499999998</v>
      </c>
      <c r="I52" s="35">
        <f>'[5]вспомогат'!K49</f>
        <v>104.90515618953165</v>
      </c>
      <c r="J52" s="36">
        <f>'[5]вспомогат'!L49</f>
        <v>333350</v>
      </c>
    </row>
    <row r="53" spans="1:10" ht="14.25" customHeight="1">
      <c r="A53" s="52" t="s">
        <v>55</v>
      </c>
      <c r="B53" s="32">
        <f>'[5]вспомогат'!B50</f>
        <v>10680400</v>
      </c>
      <c r="C53" s="32">
        <f>'[5]вспомогат'!C50</f>
        <v>3392092</v>
      </c>
      <c r="D53" s="37">
        <f>'[5]вспомогат'!D50</f>
        <v>755850</v>
      </c>
      <c r="E53" s="32">
        <f>'[5]вспомогат'!G50</f>
        <v>3070399.28</v>
      </c>
      <c r="F53" s="37">
        <f>'[5]вспомогат'!H50</f>
        <v>174884.90999999968</v>
      </c>
      <c r="G53" s="38">
        <f>'[5]вспомогат'!I50</f>
        <v>23.13751538003568</v>
      </c>
      <c r="H53" s="34">
        <f>'[5]вспомогат'!J50</f>
        <v>-580965.0900000003</v>
      </c>
      <c r="I53" s="35">
        <f>'[5]вспомогат'!K50</f>
        <v>90.51639165447163</v>
      </c>
      <c r="J53" s="36">
        <f>'[5]вспомогат'!L50</f>
        <v>-321692.7200000002</v>
      </c>
    </row>
    <row r="54" spans="1:10" ht="14.25" customHeight="1">
      <c r="A54" s="52" t="s">
        <v>56</v>
      </c>
      <c r="B54" s="32">
        <f>'[5]вспомогат'!B51</f>
        <v>7754200</v>
      </c>
      <c r="C54" s="32">
        <f>'[5]вспомогат'!C51</f>
        <v>2600030</v>
      </c>
      <c r="D54" s="37">
        <f>'[5]вспомогат'!D51</f>
        <v>486950</v>
      </c>
      <c r="E54" s="32">
        <f>'[5]вспомогат'!G51</f>
        <v>2737126.58</v>
      </c>
      <c r="F54" s="37">
        <f>'[5]вспомогат'!H51</f>
        <v>58865.08999999985</v>
      </c>
      <c r="G54" s="38">
        <f>'[5]вспомогат'!I51</f>
        <v>12.088528596365098</v>
      </c>
      <c r="H54" s="34">
        <f>'[5]вспомогат'!J51</f>
        <v>-428084.91000000015</v>
      </c>
      <c r="I54" s="35">
        <f>'[5]вспомогат'!K51</f>
        <v>105.27288454363988</v>
      </c>
      <c r="J54" s="36">
        <f>'[5]вспомогат'!L51</f>
        <v>137096.58000000007</v>
      </c>
    </row>
    <row r="55" spans="1:10" ht="14.25" customHeight="1">
      <c r="A55" s="52" t="s">
        <v>57</v>
      </c>
      <c r="B55" s="32">
        <f>'[5]вспомогат'!B52</f>
        <v>46904100</v>
      </c>
      <c r="C55" s="32">
        <f>'[5]вспомогат'!C52</f>
        <v>16494700</v>
      </c>
      <c r="D55" s="37">
        <f>'[5]вспомогат'!D52</f>
        <v>3915000</v>
      </c>
      <c r="E55" s="32">
        <f>'[5]вспомогат'!G52</f>
        <v>16418415.57</v>
      </c>
      <c r="F55" s="37">
        <f>'[5]вспомогат'!H52</f>
        <v>772689.5800000001</v>
      </c>
      <c r="G55" s="38">
        <f>'[5]вспомогат'!I52</f>
        <v>19.73664316730524</v>
      </c>
      <c r="H55" s="34">
        <f>'[5]вспомогат'!J52</f>
        <v>-3142310.42</v>
      </c>
      <c r="I55" s="35">
        <f>'[5]вспомогат'!K52</f>
        <v>99.53752156753382</v>
      </c>
      <c r="J55" s="36">
        <f>'[5]вспомогат'!L52</f>
        <v>-76284.4299999997</v>
      </c>
    </row>
    <row r="56" spans="1:10" ht="14.25" customHeight="1">
      <c r="A56" s="52" t="s">
        <v>58</v>
      </c>
      <c r="B56" s="32">
        <f>'[5]вспомогат'!B53</f>
        <v>60772900</v>
      </c>
      <c r="C56" s="32">
        <f>'[5]вспомогат'!C53</f>
        <v>22091619</v>
      </c>
      <c r="D56" s="37">
        <f>'[5]вспомогат'!D53</f>
        <v>4585149</v>
      </c>
      <c r="E56" s="32">
        <f>'[5]вспомогат'!G53</f>
        <v>19995860.42</v>
      </c>
      <c r="F56" s="37">
        <f>'[5]вспомогат'!H53</f>
        <v>945362.5400000028</v>
      </c>
      <c r="G56" s="38">
        <f>'[5]вспомогат'!I53</f>
        <v>20.617924084909845</v>
      </c>
      <c r="H56" s="34">
        <f>'[5]вспомогат'!J53</f>
        <v>-3639786.459999997</v>
      </c>
      <c r="I56" s="35">
        <f>'[5]вспомогат'!K53</f>
        <v>90.51333186580848</v>
      </c>
      <c r="J56" s="36">
        <f>'[5]вспомогат'!L53</f>
        <v>-2095758.5799999982</v>
      </c>
    </row>
    <row r="57" spans="1:10" ht="14.25" customHeight="1">
      <c r="A57" s="52" t="s">
        <v>59</v>
      </c>
      <c r="B57" s="32">
        <f>'[5]вспомогат'!B54</f>
        <v>33196000</v>
      </c>
      <c r="C57" s="32">
        <f>'[5]вспомогат'!C54</f>
        <v>8867250</v>
      </c>
      <c r="D57" s="37">
        <f>'[5]вспомогат'!D54</f>
        <v>1821400</v>
      </c>
      <c r="E57" s="32">
        <f>'[5]вспомогат'!G54</f>
        <v>10075342.51</v>
      </c>
      <c r="F57" s="37">
        <f>'[5]вспомогат'!H54</f>
        <v>508850.44999999925</v>
      </c>
      <c r="G57" s="38">
        <f>'[5]вспомогат'!I54</f>
        <v>27.93732568354009</v>
      </c>
      <c r="H57" s="34">
        <f>'[5]вспомогат'!J54</f>
        <v>-1312549.5500000007</v>
      </c>
      <c r="I57" s="35">
        <f>'[5]вспомогат'!K54</f>
        <v>113.62420716682173</v>
      </c>
      <c r="J57" s="36">
        <f>'[5]вспомогат'!L54</f>
        <v>1208092.5099999998</v>
      </c>
    </row>
    <row r="58" spans="1:10" ht="14.25" customHeight="1">
      <c r="A58" s="52" t="s">
        <v>60</v>
      </c>
      <c r="B58" s="32">
        <f>'[5]вспомогат'!B55</f>
        <v>58788000</v>
      </c>
      <c r="C58" s="32">
        <f>'[5]вспомогат'!C55</f>
        <v>15294303</v>
      </c>
      <c r="D58" s="37">
        <f>'[5]вспомогат'!D55</f>
        <v>4601462</v>
      </c>
      <c r="E58" s="32">
        <f>'[5]вспомогат'!G55</f>
        <v>19343017.9</v>
      </c>
      <c r="F58" s="37">
        <f>'[5]вспомогат'!H55</f>
        <v>685925.4100000001</v>
      </c>
      <c r="G58" s="38">
        <f>'[5]вспомогат'!I55</f>
        <v>14.90668422340552</v>
      </c>
      <c r="H58" s="34">
        <f>'[5]вспомогат'!J55</f>
        <v>-3915536.59</v>
      </c>
      <c r="I58" s="35">
        <f>'[5]вспомогат'!K55</f>
        <v>126.47204583301377</v>
      </c>
      <c r="J58" s="36">
        <f>'[5]вспомогат'!L55</f>
        <v>4048714.8999999985</v>
      </c>
    </row>
    <row r="59" spans="1:10" ht="14.25" customHeight="1">
      <c r="A59" s="52" t="s">
        <v>61</v>
      </c>
      <c r="B59" s="32">
        <f>'[5]вспомогат'!B56</f>
        <v>66500000</v>
      </c>
      <c r="C59" s="32">
        <f>'[5]вспомогат'!C56</f>
        <v>23854995</v>
      </c>
      <c r="D59" s="37">
        <f>'[5]вспомогат'!D56</f>
        <v>4775790</v>
      </c>
      <c r="E59" s="32">
        <f>'[5]вспомогат'!G56</f>
        <v>22517885.5</v>
      </c>
      <c r="F59" s="37">
        <f>'[5]вспомогат'!H56</f>
        <v>1259984.710000001</v>
      </c>
      <c r="G59" s="38">
        <f>'[5]вспомогат'!I56</f>
        <v>26.382749450876208</v>
      </c>
      <c r="H59" s="34">
        <f>'[5]вспомогат'!J56</f>
        <v>-3515805.289999999</v>
      </c>
      <c r="I59" s="35">
        <f>'[5]вспомогат'!K56</f>
        <v>94.39484476940784</v>
      </c>
      <c r="J59" s="36">
        <f>'[5]вспомогат'!L56</f>
        <v>-1337109.5</v>
      </c>
    </row>
    <row r="60" spans="1:10" ht="14.25" customHeight="1">
      <c r="A60" s="52" t="s">
        <v>62</v>
      </c>
      <c r="B60" s="32">
        <f>'[5]вспомогат'!B57</f>
        <v>11259375</v>
      </c>
      <c r="C60" s="32">
        <f>'[5]вспомогат'!C57</f>
        <v>3596460</v>
      </c>
      <c r="D60" s="37">
        <f>'[5]вспомогат'!D57</f>
        <v>777044</v>
      </c>
      <c r="E60" s="32">
        <f>'[5]вспомогат'!G57</f>
        <v>3205241.27</v>
      </c>
      <c r="F60" s="37">
        <f>'[5]вспомогат'!H57</f>
        <v>180793.5</v>
      </c>
      <c r="G60" s="38">
        <f>'[5]вспомогат'!I57</f>
        <v>23.266829162827328</v>
      </c>
      <c r="H60" s="34">
        <f>'[5]вспомогат'!J57</f>
        <v>-596250.5</v>
      </c>
      <c r="I60" s="35">
        <f>'[5]вспомогат'!K57</f>
        <v>89.12211647008446</v>
      </c>
      <c r="J60" s="36">
        <f>'[5]вспомогат'!L57</f>
        <v>-391218.73</v>
      </c>
    </row>
    <row r="61" spans="1:10" ht="14.25" customHeight="1">
      <c r="A61" s="52" t="s">
        <v>63</v>
      </c>
      <c r="B61" s="32">
        <f>'[5]вспомогат'!B58</f>
        <v>46365192</v>
      </c>
      <c r="C61" s="32">
        <f>'[5]вспомогат'!C58</f>
        <v>17512613</v>
      </c>
      <c r="D61" s="37">
        <f>'[5]вспомогат'!D58</f>
        <v>3674077</v>
      </c>
      <c r="E61" s="32">
        <f>'[5]вспомогат'!G58</f>
        <v>17681021.11</v>
      </c>
      <c r="F61" s="37">
        <f>'[5]вспомогат'!H58</f>
        <v>1317078.2699999996</v>
      </c>
      <c r="G61" s="38">
        <f>'[5]вспомогат'!I58</f>
        <v>35.84786791349227</v>
      </c>
      <c r="H61" s="34">
        <f>'[5]вспомогат'!J58</f>
        <v>-2356998.7300000004</v>
      </c>
      <c r="I61" s="35">
        <f>'[5]вспомогат'!K58</f>
        <v>100.96163896272931</v>
      </c>
      <c r="J61" s="36">
        <f>'[5]вспомогат'!L58</f>
        <v>168408.1099999994</v>
      </c>
    </row>
    <row r="62" spans="1:10" ht="14.25" customHeight="1">
      <c r="A62" s="52" t="s">
        <v>64</v>
      </c>
      <c r="B62" s="32">
        <f>'[5]вспомогат'!B59</f>
        <v>12324400</v>
      </c>
      <c r="C62" s="32">
        <f>'[5]вспомогат'!C59</f>
        <v>4020120</v>
      </c>
      <c r="D62" s="37">
        <f>'[5]вспомогат'!D59</f>
        <v>777024</v>
      </c>
      <c r="E62" s="32">
        <f>'[5]вспомогат'!G59</f>
        <v>3867690.57</v>
      </c>
      <c r="F62" s="37">
        <f>'[5]вспомогат'!H59</f>
        <v>137385.04000000004</v>
      </c>
      <c r="G62" s="38">
        <f>'[5]вспомогат'!I59</f>
        <v>17.680926200477725</v>
      </c>
      <c r="H62" s="34">
        <f>'[5]вспомогат'!J59</f>
        <v>-639638.96</v>
      </c>
      <c r="I62" s="35">
        <f>'[5]вспомогат'!K59</f>
        <v>96.20833631831886</v>
      </c>
      <c r="J62" s="36">
        <f>'[5]вспомогат'!L59</f>
        <v>-152429.43000000017</v>
      </c>
    </row>
    <row r="63" spans="1:10" ht="14.25" customHeight="1">
      <c r="A63" s="52" t="s">
        <v>65</v>
      </c>
      <c r="B63" s="32">
        <f>'[5]вспомогат'!B60</f>
        <v>14084510</v>
      </c>
      <c r="C63" s="32">
        <f>'[5]вспомогат'!C60</f>
        <v>3520110</v>
      </c>
      <c r="D63" s="37">
        <f>'[5]вспомогат'!D60</f>
        <v>945810</v>
      </c>
      <c r="E63" s="32">
        <f>'[5]вспомогат'!G60</f>
        <v>4710414.88</v>
      </c>
      <c r="F63" s="37">
        <f>'[5]вспомогат'!H60</f>
        <v>357457.33999999985</v>
      </c>
      <c r="G63" s="38">
        <f>'[5]вспомогат'!I60</f>
        <v>37.79377887736436</v>
      </c>
      <c r="H63" s="34">
        <f>'[5]вспомогат'!J60</f>
        <v>-588352.6600000001</v>
      </c>
      <c r="I63" s="35">
        <f>'[5]вспомогат'!K60</f>
        <v>133.81442284474065</v>
      </c>
      <c r="J63" s="36">
        <f>'[5]вспомогат'!L60</f>
        <v>1190304.88</v>
      </c>
    </row>
    <row r="64" spans="1:10" ht="14.25" customHeight="1">
      <c r="A64" s="52" t="s">
        <v>66</v>
      </c>
      <c r="B64" s="32">
        <f>'[5]вспомогат'!B61</f>
        <v>10990554</v>
      </c>
      <c r="C64" s="32">
        <f>'[5]вспомогат'!C61</f>
        <v>2783440</v>
      </c>
      <c r="D64" s="37">
        <f>'[5]вспомогат'!D61</f>
        <v>533239</v>
      </c>
      <c r="E64" s="32">
        <f>'[5]вспомогат'!G61</f>
        <v>2463264.61</v>
      </c>
      <c r="F64" s="37">
        <f>'[5]вспомогат'!H61</f>
        <v>98807.1499999999</v>
      </c>
      <c r="G64" s="38">
        <f>'[5]вспомогат'!I61</f>
        <v>18.529618051192788</v>
      </c>
      <c r="H64" s="34">
        <f>'[5]вспомогат'!J61</f>
        <v>-434431.8500000001</v>
      </c>
      <c r="I64" s="35">
        <f>'[5]вспомогат'!K61</f>
        <v>88.49713340327077</v>
      </c>
      <c r="J64" s="36">
        <f>'[5]вспомогат'!L61</f>
        <v>-320175.39000000013</v>
      </c>
    </row>
    <row r="65" spans="1:10" ht="14.25" customHeight="1">
      <c r="A65" s="52" t="s">
        <v>67</v>
      </c>
      <c r="B65" s="32">
        <f>'[5]вспомогат'!B62</f>
        <v>10378820</v>
      </c>
      <c r="C65" s="32">
        <f>'[5]вспомогат'!C62</f>
        <v>2813100</v>
      </c>
      <c r="D65" s="37">
        <f>'[5]вспомогат'!D62</f>
        <v>592200</v>
      </c>
      <c r="E65" s="32">
        <f>'[5]вспомогат'!G62</f>
        <v>2508731.33</v>
      </c>
      <c r="F65" s="37">
        <f>'[5]вспомогат'!H62</f>
        <v>88497.1499999999</v>
      </c>
      <c r="G65" s="38">
        <f>'[5]вспомогат'!I62</f>
        <v>14.94379432624112</v>
      </c>
      <c r="H65" s="34">
        <f>'[5]вспомогат'!J62</f>
        <v>-503702.8500000001</v>
      </c>
      <c r="I65" s="35">
        <f>'[5]вспомогат'!K62</f>
        <v>89.1803110447549</v>
      </c>
      <c r="J65" s="36">
        <f>'[5]вспомогат'!L62</f>
        <v>-304368.6699999999</v>
      </c>
    </row>
    <row r="66" spans="1:10" ht="14.25" customHeight="1">
      <c r="A66" s="52" t="s">
        <v>68</v>
      </c>
      <c r="B66" s="32">
        <f>'[5]вспомогат'!B63</f>
        <v>8465282</v>
      </c>
      <c r="C66" s="32">
        <f>'[5]вспомогат'!C63</f>
        <v>1871268</v>
      </c>
      <c r="D66" s="37">
        <f>'[5]вспомогат'!D63</f>
        <v>272191</v>
      </c>
      <c r="E66" s="32">
        <f>'[5]вспомогат'!G63</f>
        <v>2513484.43</v>
      </c>
      <c r="F66" s="37">
        <f>'[5]вспомогат'!H63</f>
        <v>118753.4700000002</v>
      </c>
      <c r="G66" s="38">
        <f>'[5]вспомогат'!I63</f>
        <v>43.628727621412985</v>
      </c>
      <c r="H66" s="34">
        <f>'[5]вспомогат'!J63</f>
        <v>-153437.5299999998</v>
      </c>
      <c r="I66" s="35">
        <f>'[5]вспомогат'!K63</f>
        <v>134.31985316908109</v>
      </c>
      <c r="J66" s="36">
        <f>'[5]вспомогат'!L63</f>
        <v>642216.4300000002</v>
      </c>
    </row>
    <row r="67" spans="1:10" ht="14.25" customHeight="1">
      <c r="A67" s="52" t="s">
        <v>69</v>
      </c>
      <c r="B67" s="32">
        <f>'[5]вспомогат'!B64</f>
        <v>12016455</v>
      </c>
      <c r="C67" s="32">
        <f>'[5]вспомогат'!C64</f>
        <v>3597375</v>
      </c>
      <c r="D67" s="37">
        <f>'[5]вспомогат'!D64</f>
        <v>835340</v>
      </c>
      <c r="E67" s="32">
        <f>'[5]вспомогат'!G64</f>
        <v>4561576.62</v>
      </c>
      <c r="F67" s="37">
        <f>'[5]вспомогат'!H64</f>
        <v>239618.8700000001</v>
      </c>
      <c r="G67" s="38">
        <f>'[5]вспомогат'!I64</f>
        <v>28.685190461369036</v>
      </c>
      <c r="H67" s="34">
        <f>'[5]вспомогат'!J64</f>
        <v>-595721.1299999999</v>
      </c>
      <c r="I67" s="35">
        <f>'[5]вспомогат'!K64</f>
        <v>126.80292213072033</v>
      </c>
      <c r="J67" s="36">
        <f>'[5]вспомогат'!L64</f>
        <v>964201.6200000001</v>
      </c>
    </row>
    <row r="68" spans="1:10" ht="14.25" customHeight="1">
      <c r="A68" s="52" t="s">
        <v>70</v>
      </c>
      <c r="B68" s="32">
        <f>'[5]вспомогат'!B65</f>
        <v>10633820</v>
      </c>
      <c r="C68" s="32">
        <f>'[5]вспомогат'!C65</f>
        <v>2932500</v>
      </c>
      <c r="D68" s="37">
        <f>'[5]вспомогат'!D65</f>
        <v>447230</v>
      </c>
      <c r="E68" s="32">
        <f>'[5]вспомогат'!G65</f>
        <v>2899433.02</v>
      </c>
      <c r="F68" s="37">
        <f>'[5]вспомогат'!H65</f>
        <v>78384.3999999999</v>
      </c>
      <c r="G68" s="38">
        <f>'[5]вспомогат'!I65</f>
        <v>17.526641772689647</v>
      </c>
      <c r="H68" s="34">
        <f>'[5]вспомогат'!J65</f>
        <v>-368845.6000000001</v>
      </c>
      <c r="I68" s="35">
        <f>'[5]вспомогат'!K65</f>
        <v>98.87239624893436</v>
      </c>
      <c r="J68" s="36">
        <f>'[5]вспомогат'!L65</f>
        <v>-33066.97999999998</v>
      </c>
    </row>
    <row r="69" spans="1:10" ht="14.25" customHeight="1">
      <c r="A69" s="52" t="s">
        <v>71</v>
      </c>
      <c r="B69" s="32">
        <f>'[5]вспомогат'!B66</f>
        <v>28435044</v>
      </c>
      <c r="C69" s="32">
        <f>'[5]вспомогат'!C66</f>
        <v>8903143</v>
      </c>
      <c r="D69" s="37">
        <f>'[5]вспомогат'!D66</f>
        <v>1938084</v>
      </c>
      <c r="E69" s="32">
        <f>'[5]вспомогат'!G66</f>
        <v>9088629.65</v>
      </c>
      <c r="F69" s="37">
        <f>'[5]вспомогат'!H66</f>
        <v>498346.41000000015</v>
      </c>
      <c r="G69" s="38">
        <f>'[5]вспомогат'!I66</f>
        <v>25.713354529525045</v>
      </c>
      <c r="H69" s="34">
        <f>'[5]вспомогат'!J66</f>
        <v>-1439737.5899999999</v>
      </c>
      <c r="I69" s="35">
        <f>'[5]вспомогат'!K66</f>
        <v>102.08338392408164</v>
      </c>
      <c r="J69" s="36">
        <f>'[5]вспомогат'!L66</f>
        <v>185486.65000000037</v>
      </c>
    </row>
    <row r="70" spans="1:10" ht="14.25" customHeight="1">
      <c r="A70" s="52" t="s">
        <v>72</v>
      </c>
      <c r="B70" s="32">
        <f>'[5]вспомогат'!B67</f>
        <v>44835300</v>
      </c>
      <c r="C70" s="32">
        <f>'[5]вспомогат'!C67</f>
        <v>18331562</v>
      </c>
      <c r="D70" s="37">
        <f>'[5]вспомогат'!D67</f>
        <v>3225958</v>
      </c>
      <c r="E70" s="32">
        <f>'[5]вспомогат'!G67</f>
        <v>15929888.05</v>
      </c>
      <c r="F70" s="37">
        <f>'[5]вспомогат'!H67</f>
        <v>573808.3800000008</v>
      </c>
      <c r="G70" s="38">
        <f>'[5]вспомогат'!I67</f>
        <v>17.787224136210106</v>
      </c>
      <c r="H70" s="34">
        <f>'[5]вспомогат'!J67</f>
        <v>-2652149.619999999</v>
      </c>
      <c r="I70" s="35">
        <f>'[5]вспомогат'!K67</f>
        <v>86.89869444840544</v>
      </c>
      <c r="J70" s="36">
        <f>'[5]вспомогат'!L67</f>
        <v>-2401673.9499999993</v>
      </c>
    </row>
    <row r="71" spans="1:10" ht="14.25" customHeight="1">
      <c r="A71" s="52" t="s">
        <v>73</v>
      </c>
      <c r="B71" s="32">
        <f>'[5]вспомогат'!B68</f>
        <v>81405890</v>
      </c>
      <c r="C71" s="32">
        <f>'[5]вспомогат'!C68</f>
        <v>25149309</v>
      </c>
      <c r="D71" s="37">
        <f>'[5]вспомогат'!D68</f>
        <v>4948619</v>
      </c>
      <c r="E71" s="32">
        <f>'[5]вспомогат'!G68</f>
        <v>22409180.55</v>
      </c>
      <c r="F71" s="37">
        <f>'[5]вспомогат'!H68</f>
        <v>1014093.1900000013</v>
      </c>
      <c r="G71" s="38">
        <f>'[5]вспомогат'!I68</f>
        <v>20.492448297191626</v>
      </c>
      <c r="H71" s="34">
        <f>'[5]вспомогат'!J68</f>
        <v>-3934525.8099999987</v>
      </c>
      <c r="I71" s="35">
        <f>'[5]вспомогат'!K68</f>
        <v>89.10455770375242</v>
      </c>
      <c r="J71" s="36">
        <f>'[5]вспомогат'!L68</f>
        <v>-2740128.4499999993</v>
      </c>
    </row>
    <row r="72" spans="1:10" ht="14.25" customHeight="1">
      <c r="A72" s="52" t="s">
        <v>74</v>
      </c>
      <c r="B72" s="32">
        <f>'[5]вспомогат'!B69</f>
        <v>14752300</v>
      </c>
      <c r="C72" s="32">
        <f>'[5]вспомогат'!C69</f>
        <v>5318500</v>
      </c>
      <c r="D72" s="37">
        <f>'[5]вспомогат'!D69</f>
        <v>1199200</v>
      </c>
      <c r="E72" s="32">
        <f>'[5]вспомогат'!G69</f>
        <v>4598838.35</v>
      </c>
      <c r="F72" s="37">
        <f>'[5]вспомогат'!H69</f>
        <v>393866.96999999974</v>
      </c>
      <c r="G72" s="38">
        <f>'[5]вспомогат'!I69</f>
        <v>32.844143595730465</v>
      </c>
      <c r="H72" s="34">
        <f>'[5]вспомогат'!J69</f>
        <v>-805333.0300000003</v>
      </c>
      <c r="I72" s="35">
        <f>'[5]вспомогат'!K69</f>
        <v>86.46871016263984</v>
      </c>
      <c r="J72" s="36">
        <f>'[5]вспомогат'!L69</f>
        <v>-719661.6500000004</v>
      </c>
    </row>
    <row r="73" spans="1:10" ht="14.25" customHeight="1">
      <c r="A73" s="52" t="s">
        <v>75</v>
      </c>
      <c r="B73" s="32">
        <f>'[5]вспомогат'!B70</f>
        <v>6781000</v>
      </c>
      <c r="C73" s="32">
        <f>'[5]вспомогат'!C70</f>
        <v>2414730</v>
      </c>
      <c r="D73" s="37">
        <f>'[5]вспомогат'!D70</f>
        <v>635180</v>
      </c>
      <c r="E73" s="32">
        <f>'[5]вспомогат'!G70</f>
        <v>2121855.22</v>
      </c>
      <c r="F73" s="37">
        <f>'[5]вспомогат'!H70</f>
        <v>66664.8500000001</v>
      </c>
      <c r="G73" s="38">
        <f>'[5]вспомогат'!I70</f>
        <v>10.495426493277511</v>
      </c>
      <c r="H73" s="34">
        <f>'[5]вспомогат'!J70</f>
        <v>-568515.1499999999</v>
      </c>
      <c r="I73" s="35">
        <f>'[5]вспомогат'!K70</f>
        <v>87.87132391613142</v>
      </c>
      <c r="J73" s="36">
        <f>'[5]вспомогат'!L70</f>
        <v>-292874.7799999998</v>
      </c>
    </row>
    <row r="74" spans="1:10" ht="14.25" customHeight="1">
      <c r="A74" s="52" t="s">
        <v>76</v>
      </c>
      <c r="B74" s="32">
        <f>'[5]вспомогат'!B71</f>
        <v>6901685</v>
      </c>
      <c r="C74" s="32">
        <f>'[5]вспомогат'!C71</f>
        <v>1805438</v>
      </c>
      <c r="D74" s="37">
        <f>'[5]вспомогат'!D71</f>
        <v>570388</v>
      </c>
      <c r="E74" s="32">
        <f>'[5]вспомогат'!G71</f>
        <v>1335273.62</v>
      </c>
      <c r="F74" s="37">
        <f>'[5]вспомогат'!H71</f>
        <v>95583.9700000002</v>
      </c>
      <c r="G74" s="38">
        <f>'[5]вспомогат'!I71</f>
        <v>16.757710540895005</v>
      </c>
      <c r="H74" s="34">
        <f>'[5]вспомогат'!J71</f>
        <v>-474804.0299999998</v>
      </c>
      <c r="I74" s="35">
        <f>'[5]вспомогат'!K71</f>
        <v>73.95843113970129</v>
      </c>
      <c r="J74" s="36">
        <f>'[5]вспомогат'!L71</f>
        <v>-470164.3799999999</v>
      </c>
    </row>
    <row r="75" spans="1:10" ht="15" customHeight="1">
      <c r="A75" s="50" t="s">
        <v>77</v>
      </c>
      <c r="B75" s="40">
        <f>SUM(B39:B74)</f>
        <v>917359834</v>
      </c>
      <c r="C75" s="40">
        <f>SUM(C39:C74)</f>
        <v>307775371</v>
      </c>
      <c r="D75" s="40">
        <f>SUM(D39:D74)</f>
        <v>66796678</v>
      </c>
      <c r="E75" s="40">
        <f>SUM(E39:E74)</f>
        <v>297170144.2400001</v>
      </c>
      <c r="F75" s="40">
        <f>SUM(F39:F74)</f>
        <v>16276409.740000006</v>
      </c>
      <c r="G75" s="41">
        <f>F75/D75*100</f>
        <v>24.367094633059455</v>
      </c>
      <c r="H75" s="40">
        <f>SUM(H39:H74)</f>
        <v>-50520268.26000001</v>
      </c>
      <c r="I75" s="42">
        <f>E75/C75*100</f>
        <v>96.55423150801762</v>
      </c>
      <c r="J75" s="40">
        <f>SUM(J39:J74)</f>
        <v>-10605226.759999998</v>
      </c>
    </row>
    <row r="76" spans="1:10" ht="15.75" customHeight="1">
      <c r="A76" s="53" t="s">
        <v>78</v>
      </c>
      <c r="B76" s="54">
        <f>'[5]вспомогат'!B72</f>
        <v>10002267149</v>
      </c>
      <c r="C76" s="54">
        <f>'[5]вспомогат'!C72</f>
        <v>3870799804</v>
      </c>
      <c r="D76" s="54">
        <f>'[5]вспомогат'!D72</f>
        <v>842607179</v>
      </c>
      <c r="E76" s="54">
        <f>'[5]вспомогат'!G72</f>
        <v>3537882921.8900013</v>
      </c>
      <c r="F76" s="54">
        <f>'[5]вспомогат'!H72</f>
        <v>272022639.0700001</v>
      </c>
      <c r="G76" s="55">
        <f>'[5]вспомогат'!I72</f>
        <v>32.28344664625746</v>
      </c>
      <c r="H76" s="54">
        <f>'[5]вспомогат'!J72</f>
        <v>-570584539.9299997</v>
      </c>
      <c r="I76" s="55">
        <f>'[5]вспомогат'!K72</f>
        <v>91.39927407855168</v>
      </c>
      <c r="J76" s="54">
        <f>'[5]вспомогат'!L72</f>
        <v>-332916882.11000013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10.05.2018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2018-05-11T08:20:45Z</dcterms:created>
  <dcterms:modified xsi:type="dcterms:W3CDTF">2018-05-11T08:21:09Z</dcterms:modified>
  <cp:category/>
  <cp:version/>
  <cp:contentType/>
  <cp:contentStatus/>
</cp:coreProperties>
</file>