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<sst xmlns="http://schemas.openxmlformats.org/spreadsheetml/2006/main" count="84" uniqueCount="79">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</sst>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5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02.05.2018</v>
          </cell>
        </row>
        <row r="6">
          <cell r="G6" t="str">
            <v>Фактично надійшло на 02.05.2018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596689453.19</v>
          </cell>
          <cell r="H10">
            <v>3074268.4500000477</v>
          </cell>
          <cell r="I10">
            <v>1.498877622014536</v>
          </cell>
          <cell r="J10">
            <v>-202030431.54999995</v>
          </cell>
          <cell r="K10">
            <v>81.61855466564636</v>
          </cell>
          <cell r="L10">
            <v>-134381386.80999994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1542606400.79</v>
          </cell>
          <cell r="H11">
            <v>8379464.670000076</v>
          </cell>
          <cell r="I11">
            <v>2.2869717985808067</v>
          </cell>
          <cell r="J11">
            <v>-358020535.3299999</v>
          </cell>
          <cell r="K11">
            <v>83.54421855880592</v>
          </cell>
          <cell r="L11">
            <v>-303848599.21000004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127408375.95</v>
          </cell>
          <cell r="H12">
            <v>1477094.0600000024</v>
          </cell>
          <cell r="I12">
            <v>4.348082107168373</v>
          </cell>
          <cell r="J12">
            <v>-32494068.939999998</v>
          </cell>
          <cell r="K12">
            <v>86.73964210049914</v>
          </cell>
          <cell r="L12">
            <v>-19477607.049999997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189608892.09</v>
          </cell>
          <cell r="H13">
            <v>1547205.6400000155</v>
          </cell>
          <cell r="I13">
            <v>3.786419134170621</v>
          </cell>
          <cell r="J13">
            <v>-39314769.359999985</v>
          </cell>
          <cell r="K13">
            <v>87.9875450050732</v>
          </cell>
          <cell r="L13">
            <v>-25886257.909999996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172479085.53</v>
          </cell>
          <cell r="H14">
            <v>1049625.3100000024</v>
          </cell>
          <cell r="I14">
            <v>2.5308031778945903</v>
          </cell>
          <cell r="J14">
            <v>-40424374.69</v>
          </cell>
          <cell r="K14">
            <v>83.64568992056333</v>
          </cell>
          <cell r="L14">
            <v>-33722914.47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24559684.45</v>
          </cell>
          <cell r="H15">
            <v>183050.94999999925</v>
          </cell>
          <cell r="I15">
            <v>3.027086537348469</v>
          </cell>
          <cell r="J15">
            <v>-5864049.050000001</v>
          </cell>
          <cell r="K15">
            <v>81.6772127293044</v>
          </cell>
          <cell r="L15">
            <v>-5509515.550000001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12050046.79</v>
          </cell>
          <cell r="H16">
            <v>31785.929999999702</v>
          </cell>
          <cell r="I16">
            <v>1.2039381659389856</v>
          </cell>
          <cell r="J16">
            <v>-2608377.0700000003</v>
          </cell>
          <cell r="K16">
            <v>94.83145988806153</v>
          </cell>
          <cell r="L16">
            <v>-656756.2100000009</v>
          </cell>
        </row>
        <row r="17">
          <cell r="B17">
            <v>239582622</v>
          </cell>
          <cell r="C17">
            <v>85358630</v>
          </cell>
          <cell r="D17">
            <v>18542093</v>
          </cell>
          <cell r="G17">
            <v>82337721.38</v>
          </cell>
          <cell r="H17">
            <v>637686.4699999988</v>
          </cell>
          <cell r="I17">
            <v>3.439128851311439</v>
          </cell>
          <cell r="J17">
            <v>-17904406.53</v>
          </cell>
          <cell r="K17">
            <v>96.46092185406442</v>
          </cell>
          <cell r="L17">
            <v>-3020908.620000005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58300</v>
          </cell>
          <cell r="H18">
            <v>1960</v>
          </cell>
          <cell r="I18">
            <v>27.801418439716315</v>
          </cell>
          <cell r="J18">
            <v>-5090</v>
          </cell>
          <cell r="K18">
            <v>164.92220650636494</v>
          </cell>
          <cell r="L18">
            <v>22950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1463529.24</v>
          </cell>
          <cell r="H19">
            <v>10765.409999999916</v>
          </cell>
          <cell r="I19">
            <v>5.237240641190882</v>
          </cell>
          <cell r="J19">
            <v>-194789.59000000008</v>
          </cell>
          <cell r="K19">
            <v>141.9806304842379</v>
          </cell>
          <cell r="L19">
            <v>432734.24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38410165.89</v>
          </cell>
          <cell r="H20">
            <v>190218.8599999994</v>
          </cell>
          <cell r="I20">
            <v>2.172687547908315</v>
          </cell>
          <cell r="J20">
            <v>-8564784.14</v>
          </cell>
          <cell r="K20">
            <v>95.24099559909651</v>
          </cell>
          <cell r="L20">
            <v>-1919280.1099999994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8801453.27</v>
          </cell>
          <cell r="H21">
            <v>14479.169999999925</v>
          </cell>
          <cell r="I21">
            <v>0.8250427360167711</v>
          </cell>
          <cell r="J21">
            <v>-1740480.83</v>
          </cell>
          <cell r="K21">
            <v>107.80123350790983</v>
          </cell>
          <cell r="L21">
            <v>636933.2699999996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18521170.76</v>
          </cell>
          <cell r="H22">
            <v>112962.2100000009</v>
          </cell>
          <cell r="I22">
            <v>2.5654804731147833</v>
          </cell>
          <cell r="J22">
            <v>-4290197.789999999</v>
          </cell>
          <cell r="K22">
            <v>91.35975245637134</v>
          </cell>
          <cell r="L22">
            <v>-1751619.2399999984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2168531.14</v>
          </cell>
          <cell r="H23">
            <v>19273.490000000224</v>
          </cell>
          <cell r="I23">
            <v>3.282717332061627</v>
          </cell>
          <cell r="J23">
            <v>-567846.5099999998</v>
          </cell>
          <cell r="K23">
            <v>85.84886383025724</v>
          </cell>
          <cell r="L23">
            <v>-357455.85999999987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12534793.18</v>
          </cell>
          <cell r="H24">
            <v>33873.4299999997</v>
          </cell>
          <cell r="I24">
            <v>1.41882757314996</v>
          </cell>
          <cell r="J24">
            <v>-2353550.5700000003</v>
          </cell>
          <cell r="K24">
            <v>96.80771901186688</v>
          </cell>
          <cell r="L24">
            <v>-413340.8200000003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32395005.02</v>
          </cell>
          <cell r="H25">
            <v>177580.05999999866</v>
          </cell>
          <cell r="I25">
            <v>2.077207816278396</v>
          </cell>
          <cell r="J25">
            <v>-8371398.940000001</v>
          </cell>
          <cell r="K25">
            <v>79.54463062040308</v>
          </cell>
          <cell r="L25">
            <v>-8330565.98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17491402.56</v>
          </cell>
          <cell r="H26">
            <v>154722.87999999896</v>
          </cell>
          <cell r="I26">
            <v>3.9270464196064134</v>
          </cell>
          <cell r="J26">
            <v>-3785207.120000001</v>
          </cell>
          <cell r="K26">
            <v>91.53747900144752</v>
          </cell>
          <cell r="L26">
            <v>-1617057.4400000013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15807005.1</v>
          </cell>
          <cell r="H27">
            <v>72417.8599999994</v>
          </cell>
          <cell r="I27">
            <v>1.8830899918428072</v>
          </cell>
          <cell r="J27">
            <v>-3773275.1400000006</v>
          </cell>
          <cell r="K27">
            <v>82.96308708029966</v>
          </cell>
          <cell r="L27">
            <v>-3246052.9000000004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49439.07</v>
          </cell>
          <cell r="H28">
            <v>0</v>
          </cell>
          <cell r="I28">
            <v>0</v>
          </cell>
          <cell r="J28">
            <v>-3915</v>
          </cell>
          <cell r="K28">
            <v>99.35504421221864</v>
          </cell>
          <cell r="L28">
            <v>-320.9300000000003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55256993.64</v>
          </cell>
          <cell r="H29">
            <v>313353.6600000039</v>
          </cell>
          <cell r="I29">
            <v>2.2705230496518416</v>
          </cell>
          <cell r="J29">
            <v>-13487592.339999996</v>
          </cell>
          <cell r="K29">
            <v>83.07855671795686</v>
          </cell>
          <cell r="L29">
            <v>-11254746.36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11956007.84</v>
          </cell>
          <cell r="H30">
            <v>28881.61999999918</v>
          </cell>
          <cell r="I30">
            <v>1.1681079128805056</v>
          </cell>
          <cell r="J30">
            <v>-2443631.380000001</v>
          </cell>
          <cell r="K30">
            <v>98.65509365172713</v>
          </cell>
          <cell r="L30">
            <v>-162989.16000000015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9276378.41</v>
          </cell>
          <cell r="H31">
            <v>54560.38000000082</v>
          </cell>
          <cell r="I31">
            <v>2.9304642626571873</v>
          </cell>
          <cell r="J31">
            <v>-1807273.6199999992</v>
          </cell>
          <cell r="K31">
            <v>83.69424094152362</v>
          </cell>
          <cell r="L31">
            <v>-1807273.5899999999</v>
          </cell>
        </row>
        <row r="32">
          <cell r="B32">
            <v>37871829</v>
          </cell>
          <cell r="C32">
            <v>12349196</v>
          </cell>
          <cell r="D32">
            <v>2726185</v>
          </cell>
          <cell r="G32">
            <v>10664510.56</v>
          </cell>
          <cell r="H32">
            <v>42036.95000000112</v>
          </cell>
          <cell r="I32">
            <v>1.5419698222975005</v>
          </cell>
          <cell r="J32">
            <v>-2684148.049999999</v>
          </cell>
          <cell r="K32">
            <v>86.35793423312741</v>
          </cell>
          <cell r="L32">
            <v>-1684685.4399999995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17984524.48</v>
          </cell>
          <cell r="H33">
            <v>69310.40000000224</v>
          </cell>
          <cell r="I33">
            <v>1.6581705156926534</v>
          </cell>
          <cell r="J33">
            <v>-4110621.5999999978</v>
          </cell>
          <cell r="K33">
            <v>92.80313903242752</v>
          </cell>
          <cell r="L33">
            <v>-1394695.5199999996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172193.91</v>
          </cell>
          <cell r="H34">
            <v>0</v>
          </cell>
          <cell r="I34">
            <v>0</v>
          </cell>
          <cell r="J34">
            <v>-19500</v>
          </cell>
          <cell r="K34">
            <v>189.43224422442245</v>
          </cell>
          <cell r="L34">
            <v>81293.91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1957986.6</v>
          </cell>
          <cell r="H35">
            <v>65924.66000000015</v>
          </cell>
          <cell r="I35">
            <v>12.058874316340184</v>
          </cell>
          <cell r="J35">
            <v>-480765.33999999985</v>
          </cell>
          <cell r="K35">
            <v>85.86406459056639</v>
          </cell>
          <cell r="L35">
            <v>-322346.3999999999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4351224.04</v>
          </cell>
          <cell r="H36">
            <v>22157.83999999985</v>
          </cell>
          <cell r="I36">
            <v>1.3743529181175391</v>
          </cell>
          <cell r="J36">
            <v>-1590080.1600000001</v>
          </cell>
          <cell r="K36">
            <v>77.02883413807297</v>
          </cell>
          <cell r="L36">
            <v>-1297600.96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12598264.15</v>
          </cell>
          <cell r="H37">
            <v>50931.31000000052</v>
          </cell>
          <cell r="I37">
            <v>1.8328249680982411</v>
          </cell>
          <cell r="J37">
            <v>-2727910.6899999995</v>
          </cell>
          <cell r="K37">
            <v>85.98147246633823</v>
          </cell>
          <cell r="L37">
            <v>-2054036.8499999996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6173405.31</v>
          </cell>
          <cell r="H38">
            <v>19855.05999999959</v>
          </cell>
          <cell r="I38">
            <v>1.6707036624102987</v>
          </cell>
          <cell r="J38">
            <v>-1168569.9400000004</v>
          </cell>
          <cell r="K38">
            <v>91.79904971247207</v>
          </cell>
          <cell r="L38">
            <v>-551506.6900000004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4875508.29</v>
          </cell>
          <cell r="H39">
            <v>38835.03000000026</v>
          </cell>
          <cell r="I39">
            <v>3.251970356724189</v>
          </cell>
          <cell r="J39">
            <v>-1155364.9699999997</v>
          </cell>
          <cell r="K39">
            <v>84.51365580959975</v>
          </cell>
          <cell r="L39">
            <v>-893391.71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5678511.33</v>
          </cell>
          <cell r="H40">
            <v>1414.5800000000745</v>
          </cell>
          <cell r="I40">
            <v>0.20662385921451945</v>
          </cell>
          <cell r="J40">
            <v>-683201.4199999999</v>
          </cell>
          <cell r="K40">
            <v>126.0613984495711</v>
          </cell>
          <cell r="L40">
            <v>1173951.33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8972280.26</v>
          </cell>
          <cell r="H41">
            <v>3498.890000000596</v>
          </cell>
          <cell r="I41">
            <v>0.38080130776010135</v>
          </cell>
          <cell r="J41">
            <v>-915324.1099999994</v>
          </cell>
          <cell r="K41">
            <v>109.5357093326588</v>
          </cell>
          <cell r="L41">
            <v>781088.2599999998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9507685.25</v>
          </cell>
          <cell r="H42">
            <v>67218.90000000037</v>
          </cell>
          <cell r="I42">
            <v>3.2956321618171267</v>
          </cell>
          <cell r="J42">
            <v>-1972417.0999999996</v>
          </cell>
          <cell r="K42">
            <v>86.24607387309669</v>
          </cell>
          <cell r="L42">
            <v>-1516219.75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14560395.87</v>
          </cell>
          <cell r="H43">
            <v>69080.79999999888</v>
          </cell>
          <cell r="I43">
            <v>1.5450709051398037</v>
          </cell>
          <cell r="J43">
            <v>-4401963.200000001</v>
          </cell>
          <cell r="K43">
            <v>80.17378224511762</v>
          </cell>
          <cell r="L43">
            <v>-3600648.130000001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7032230.26</v>
          </cell>
          <cell r="H44">
            <v>39899.56999999937</v>
          </cell>
          <cell r="I44">
            <v>1.0433357712962257</v>
          </cell>
          <cell r="J44">
            <v>-3784331.4300000006</v>
          </cell>
          <cell r="K44">
            <v>66.189864190037</v>
          </cell>
          <cell r="L44">
            <v>-3592100.74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8386487.7</v>
          </cell>
          <cell r="H45">
            <v>43635.94000000041</v>
          </cell>
          <cell r="I45">
            <v>2.391826908583062</v>
          </cell>
          <cell r="J45">
            <v>-1780741.0599999996</v>
          </cell>
          <cell r="K45">
            <v>95.80412063991513</v>
          </cell>
          <cell r="L45">
            <v>-367298.2999999998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2911575.69</v>
          </cell>
          <cell r="H46">
            <v>2571.600000000093</v>
          </cell>
          <cell r="I46">
            <v>0.35229713734603</v>
          </cell>
          <cell r="J46">
            <v>-727380.3999999999</v>
          </cell>
          <cell r="K46">
            <v>86.66995367899403</v>
          </cell>
          <cell r="L46">
            <v>-447807.31000000006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2368589.05</v>
          </cell>
          <cell r="H47">
            <v>320.31999999983236</v>
          </cell>
          <cell r="I47">
            <v>0.05662905774987048</v>
          </cell>
          <cell r="J47">
            <v>-565325.6800000002</v>
          </cell>
          <cell r="K47">
            <v>94.06665832668119</v>
          </cell>
          <cell r="L47">
            <v>-149400.9500000002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2753438.95</v>
          </cell>
          <cell r="H48">
            <v>1670.75</v>
          </cell>
          <cell r="I48">
            <v>0.1352217572070384</v>
          </cell>
          <cell r="J48">
            <v>-1233892.25</v>
          </cell>
          <cell r="K48">
            <v>70.89776950954959</v>
          </cell>
          <cell r="L48">
            <v>-1130236.0499999998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6728395.7</v>
          </cell>
          <cell r="H49">
            <v>30036.150000000373</v>
          </cell>
          <cell r="I49">
            <v>2.121346846528736</v>
          </cell>
          <cell r="J49">
            <v>-1385863.8499999996</v>
          </cell>
          <cell r="K49">
            <v>99.00654511316365</v>
          </cell>
          <cell r="L49">
            <v>-67514.29999999981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2901267.4</v>
          </cell>
          <cell r="H50">
            <v>5753.029999999795</v>
          </cell>
          <cell r="I50">
            <v>0.7611338228484217</v>
          </cell>
          <cell r="J50">
            <v>-750096.9700000002</v>
          </cell>
          <cell r="K50">
            <v>85.53032759724677</v>
          </cell>
          <cell r="L50">
            <v>-490824.6000000001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2688843.52</v>
          </cell>
          <cell r="H51">
            <v>10582.029999999795</v>
          </cell>
          <cell r="I51">
            <v>2.1731245507751917</v>
          </cell>
          <cell r="J51">
            <v>-476367.9700000002</v>
          </cell>
          <cell r="K51">
            <v>103.41586520155536</v>
          </cell>
          <cell r="L51">
            <v>88813.52000000002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15689080.92</v>
          </cell>
          <cell r="H52">
            <v>43354.9299999997</v>
          </cell>
          <cell r="I52">
            <v>1.1074056194125084</v>
          </cell>
          <cell r="J52">
            <v>-3871645.0700000003</v>
          </cell>
          <cell r="K52">
            <v>95.11589128629197</v>
          </cell>
          <cell r="L52">
            <v>-805619.0800000001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19155991.67</v>
          </cell>
          <cell r="H53">
            <v>105493.79000000283</v>
          </cell>
          <cell r="I53">
            <v>2.3007712508361853</v>
          </cell>
          <cell r="J53">
            <v>-4479655.209999997</v>
          </cell>
          <cell r="K53">
            <v>86.71157903818639</v>
          </cell>
          <cell r="L53">
            <v>-2935627.329999998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9577343.88</v>
          </cell>
          <cell r="H54">
            <v>10851.820000000298</v>
          </cell>
          <cell r="I54">
            <v>0.5957955418908696</v>
          </cell>
          <cell r="J54">
            <v>-1810548.1799999997</v>
          </cell>
          <cell r="K54">
            <v>108.00805074854098</v>
          </cell>
          <cell r="L54">
            <v>710093.8800000008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18718638.81</v>
          </cell>
          <cell r="H55">
            <v>61546.3200000003</v>
          </cell>
          <cell r="I55">
            <v>1.3375383736734172</v>
          </cell>
          <cell r="J55">
            <v>-4539915.68</v>
          </cell>
          <cell r="K55">
            <v>122.38961664353059</v>
          </cell>
          <cell r="L55">
            <v>3424335.8099999987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21339052.38</v>
          </cell>
          <cell r="H56">
            <v>81151.58999999985</v>
          </cell>
          <cell r="I56">
            <v>1.6992286092981443</v>
          </cell>
          <cell r="J56">
            <v>-4694638.41</v>
          </cell>
          <cell r="K56">
            <v>89.45318320125408</v>
          </cell>
          <cell r="L56">
            <v>-2515942.620000001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3045672.88</v>
          </cell>
          <cell r="H57">
            <v>21225.10999999987</v>
          </cell>
          <cell r="I57">
            <v>2.7315197080216658</v>
          </cell>
          <cell r="J57">
            <v>-755818.8900000001</v>
          </cell>
          <cell r="K57">
            <v>84.68529832112688</v>
          </cell>
          <cell r="L57">
            <v>-550787.1200000001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16524105.01</v>
          </cell>
          <cell r="H58">
            <v>160162.16999999993</v>
          </cell>
          <cell r="I58">
            <v>4.3592491393076385</v>
          </cell>
          <cell r="J58">
            <v>-3513914.83</v>
          </cell>
          <cell r="K58">
            <v>94.3554511825277</v>
          </cell>
          <cell r="L58">
            <v>-988507.9900000002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3757577.99</v>
          </cell>
          <cell r="H59">
            <v>27272.46000000043</v>
          </cell>
          <cell r="I59">
            <v>3.509860699283475</v>
          </cell>
          <cell r="J59">
            <v>-749751.5399999996</v>
          </cell>
          <cell r="K59">
            <v>93.469299175149</v>
          </cell>
          <cell r="L59">
            <v>-262542.0099999998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4435124.94</v>
          </cell>
          <cell r="H60">
            <v>82167.40000000037</v>
          </cell>
          <cell r="I60">
            <v>8.687516520231375</v>
          </cell>
          <cell r="J60">
            <v>-863642.5999999996</v>
          </cell>
          <cell r="K60">
            <v>125.9939303033144</v>
          </cell>
          <cell r="L60">
            <v>915014.9400000004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2366917.06</v>
          </cell>
          <cell r="H61">
            <v>2459.600000000093</v>
          </cell>
          <cell r="I61">
            <v>0.4612565847584466</v>
          </cell>
          <cell r="J61">
            <v>-530779.3999999999</v>
          </cell>
          <cell r="K61">
            <v>85.03567743511627</v>
          </cell>
          <cell r="L61">
            <v>-416522.93999999994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2435340.09</v>
          </cell>
          <cell r="H62">
            <v>15105.909999999683</v>
          </cell>
          <cell r="I62">
            <v>2.550812225599406</v>
          </cell>
          <cell r="J62">
            <v>-577094.0900000003</v>
          </cell>
          <cell r="K62">
            <v>86.57140130105577</v>
          </cell>
          <cell r="L62">
            <v>-377759.91000000015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2409277.21</v>
          </cell>
          <cell r="H63">
            <v>14546.25</v>
          </cell>
          <cell r="I63">
            <v>5.344133347539044</v>
          </cell>
          <cell r="J63">
            <v>-257644.75</v>
          </cell>
          <cell r="K63">
            <v>128.75105062449632</v>
          </cell>
          <cell r="L63">
            <v>538009.21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4323838.15</v>
          </cell>
          <cell r="H64">
            <v>1880.4000000003725</v>
          </cell>
          <cell r="I64">
            <v>0.2251059448847622</v>
          </cell>
          <cell r="J64">
            <v>-833459.5999999996</v>
          </cell>
          <cell r="K64">
            <v>120.19425692345114</v>
          </cell>
          <cell r="L64">
            <v>726463.1500000004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2822822.23</v>
          </cell>
          <cell r="H65">
            <v>1773.6099999998696</v>
          </cell>
          <cell r="I65">
            <v>0.3965767054982603</v>
          </cell>
          <cell r="J65">
            <v>-445456.39000000013</v>
          </cell>
          <cell r="K65">
            <v>96.25992259164535</v>
          </cell>
          <cell r="L65">
            <v>-109677.77000000002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8658458.91</v>
          </cell>
          <cell r="H66">
            <v>68175.66999999993</v>
          </cell>
          <cell r="I66">
            <v>3.5176839600347525</v>
          </cell>
          <cell r="J66">
            <v>-1869908.33</v>
          </cell>
          <cell r="K66">
            <v>97.25171110921166</v>
          </cell>
          <cell r="L66">
            <v>-244684.08999999985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15512063.67</v>
          </cell>
          <cell r="H67">
            <v>155984</v>
          </cell>
          <cell r="I67">
            <v>4.835276838694118</v>
          </cell>
          <cell r="J67">
            <v>-3069974</v>
          </cell>
          <cell r="K67">
            <v>84.61943215749973</v>
          </cell>
          <cell r="L67">
            <v>-2819498.33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21491392.86</v>
          </cell>
          <cell r="H68">
            <v>96305.5</v>
          </cell>
          <cell r="I68">
            <v>1.946108601207731</v>
          </cell>
          <cell r="J68">
            <v>-4852313.5</v>
          </cell>
          <cell r="K68">
            <v>85.45520220853781</v>
          </cell>
          <cell r="L68">
            <v>-3657916.1400000006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4219690.49</v>
          </cell>
          <cell r="H69">
            <v>14719.110000000335</v>
          </cell>
          <cell r="I69">
            <v>1.2274107738492608</v>
          </cell>
          <cell r="J69">
            <v>-1184480.8899999997</v>
          </cell>
          <cell r="K69">
            <v>79.33986067500236</v>
          </cell>
          <cell r="L69">
            <v>-1098809.5099999998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2060393.54</v>
          </cell>
          <cell r="H70">
            <v>5203.1699999999255</v>
          </cell>
          <cell r="I70">
            <v>0.8191646462419985</v>
          </cell>
          <cell r="J70">
            <v>-629976.8300000001</v>
          </cell>
          <cell r="K70">
            <v>85.32604224902991</v>
          </cell>
          <cell r="L70">
            <v>-354336.45999999996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1246616.97</v>
          </cell>
          <cell r="H71">
            <v>6927.320000000065</v>
          </cell>
          <cell r="I71">
            <v>1.2144925910082376</v>
          </cell>
          <cell r="J71">
            <v>-563460.6799999999</v>
          </cell>
          <cell r="K71">
            <v>69.04789696461468</v>
          </cell>
          <cell r="L71">
            <v>-558821.03</v>
          </cell>
        </row>
        <row r="72">
          <cell r="B72">
            <v>10001778949</v>
          </cell>
          <cell r="C72">
            <v>3870076886</v>
          </cell>
          <cell r="D72">
            <v>841884261</v>
          </cell>
          <cell r="G72">
            <v>3284986553.2699995</v>
          </cell>
          <cell r="H72">
            <v>19126270.450000167</v>
          </cell>
          <cell r="I72">
            <v>2.2718408379890316</v>
          </cell>
          <cell r="J72">
            <v>-822757990.5500001</v>
          </cell>
          <cell r="K72">
            <v>84.88168710945861</v>
          </cell>
          <cell r="L72">
            <v>-585090332.7300003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68" sqref="L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02.05.2018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731070840</v>
      </c>
      <c r="D10" s="33">
        <f>'[1]вспомогат'!D10</f>
        <v>205104700</v>
      </c>
      <c r="E10" s="33">
        <f>'[1]вспомогат'!G10</f>
        <v>596689453.19</v>
      </c>
      <c r="F10" s="33">
        <f>'[1]вспомогат'!H10</f>
        <v>3074268.4500000477</v>
      </c>
      <c r="G10" s="34">
        <f>'[1]вспомогат'!I10</f>
        <v>1.498877622014536</v>
      </c>
      <c r="H10" s="35">
        <f>'[1]вспомогат'!J10</f>
        <v>-202030431.54999995</v>
      </c>
      <c r="I10" s="36">
        <f>'[1]вспомогат'!K10</f>
        <v>81.61855466564636</v>
      </c>
      <c r="J10" s="37">
        <f>'[1]вспомогат'!L10</f>
        <v>-134381386.80999994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1846455000</v>
      </c>
      <c r="D12" s="38">
        <f>'[1]вспомогат'!D11</f>
        <v>366400000</v>
      </c>
      <c r="E12" s="33">
        <f>'[1]вспомогат'!G11</f>
        <v>1542606400.79</v>
      </c>
      <c r="F12" s="38">
        <f>'[1]вспомогат'!H11</f>
        <v>8379464.670000076</v>
      </c>
      <c r="G12" s="39">
        <f>'[1]вспомогат'!I11</f>
        <v>2.2869717985808067</v>
      </c>
      <c r="H12" s="35">
        <f>'[1]вспомогат'!J11</f>
        <v>-358020535.3299999</v>
      </c>
      <c r="I12" s="36">
        <f>'[1]вспомогат'!K11</f>
        <v>83.54421855880592</v>
      </c>
      <c r="J12" s="37">
        <f>'[1]вспомогат'!L11</f>
        <v>-303848599.21000004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146885983</v>
      </c>
      <c r="D13" s="38">
        <f>'[1]вспомогат'!D12</f>
        <v>33971163</v>
      </c>
      <c r="E13" s="33">
        <f>'[1]вспомогат'!G12</f>
        <v>127408375.95</v>
      </c>
      <c r="F13" s="38">
        <f>'[1]вспомогат'!H12</f>
        <v>1477094.0600000024</v>
      </c>
      <c r="G13" s="39">
        <f>'[1]вспомогат'!I12</f>
        <v>4.348082107168373</v>
      </c>
      <c r="H13" s="35">
        <f>'[1]вспомогат'!J12</f>
        <v>-32494068.939999998</v>
      </c>
      <c r="I13" s="36">
        <f>'[1]вспомогат'!K12</f>
        <v>86.73964210049914</v>
      </c>
      <c r="J13" s="37">
        <f>'[1]вспомогат'!L12</f>
        <v>-19477607.049999997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215495150</v>
      </c>
      <c r="D14" s="38">
        <f>'[1]вспомогат'!D13</f>
        <v>40861975</v>
      </c>
      <c r="E14" s="33">
        <f>'[1]вспомогат'!G13</f>
        <v>189608892.09</v>
      </c>
      <c r="F14" s="38">
        <f>'[1]вспомогат'!H13</f>
        <v>1547205.6400000155</v>
      </c>
      <c r="G14" s="39">
        <f>'[1]вспомогат'!I13</f>
        <v>3.786419134170621</v>
      </c>
      <c r="H14" s="35">
        <f>'[1]вспомогат'!J13</f>
        <v>-39314769.359999985</v>
      </c>
      <c r="I14" s="36">
        <f>'[1]вспомогат'!K13</f>
        <v>87.9875450050732</v>
      </c>
      <c r="J14" s="37">
        <f>'[1]вспомогат'!L13</f>
        <v>-25886257.909999996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206202000</v>
      </c>
      <c r="D15" s="38">
        <f>'[1]вспомогат'!D14</f>
        <v>41474000</v>
      </c>
      <c r="E15" s="33">
        <f>'[1]вспомогат'!G14</f>
        <v>172479085.53</v>
      </c>
      <c r="F15" s="38">
        <f>'[1]вспомогат'!H14</f>
        <v>1049625.3100000024</v>
      </c>
      <c r="G15" s="39">
        <f>'[1]вспомогат'!I14</f>
        <v>2.5308031778945903</v>
      </c>
      <c r="H15" s="35">
        <f>'[1]вспомогат'!J14</f>
        <v>-40424374.69</v>
      </c>
      <c r="I15" s="36">
        <f>'[1]вспомогат'!K14</f>
        <v>83.64568992056333</v>
      </c>
      <c r="J15" s="37">
        <f>'[1]вспомогат'!L14</f>
        <v>-33722914.47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30069200</v>
      </c>
      <c r="D16" s="38">
        <f>'[1]вспомогат'!D15</f>
        <v>6047100</v>
      </c>
      <c r="E16" s="33">
        <f>'[1]вспомогат'!G15</f>
        <v>24559684.45</v>
      </c>
      <c r="F16" s="38">
        <f>'[1]вспомогат'!H15</f>
        <v>183050.94999999925</v>
      </c>
      <c r="G16" s="39">
        <f>'[1]вспомогат'!I15</f>
        <v>3.027086537348469</v>
      </c>
      <c r="H16" s="35">
        <f>'[1]вспомогат'!J15</f>
        <v>-5864049.050000001</v>
      </c>
      <c r="I16" s="36">
        <f>'[1]вспомогат'!K15</f>
        <v>81.6772127293044</v>
      </c>
      <c r="J16" s="37">
        <f>'[1]вспомогат'!L15</f>
        <v>-5509515.550000001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2445107333</v>
      </c>
      <c r="D17" s="41">
        <f>SUM(D12:D16)</f>
        <v>488754238</v>
      </c>
      <c r="E17" s="41">
        <f>SUM(E12:E16)</f>
        <v>2056662438.81</v>
      </c>
      <c r="F17" s="41">
        <f>SUM(F12:F16)</f>
        <v>12636440.630000096</v>
      </c>
      <c r="G17" s="42">
        <f>F17/D17*100</f>
        <v>2.585438579869684</v>
      </c>
      <c r="H17" s="41">
        <f>SUM(H12:H16)</f>
        <v>-476117797.3699999</v>
      </c>
      <c r="I17" s="43">
        <f>E17/C17*100</f>
        <v>84.11338067055725</v>
      </c>
      <c r="J17" s="41">
        <f>SUM(J12:J16)</f>
        <v>-388444894.1900001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12706803</v>
      </c>
      <c r="D18" s="45">
        <f>'[1]вспомогат'!D16</f>
        <v>2640163</v>
      </c>
      <c r="E18" s="44">
        <f>'[1]вспомогат'!G16</f>
        <v>12050046.79</v>
      </c>
      <c r="F18" s="45">
        <f>'[1]вспомогат'!H16</f>
        <v>31785.929999999702</v>
      </c>
      <c r="G18" s="46">
        <f>'[1]вспомогат'!I16</f>
        <v>1.2039381659389856</v>
      </c>
      <c r="H18" s="47">
        <f>'[1]вспомогат'!J16</f>
        <v>-2608377.0700000003</v>
      </c>
      <c r="I18" s="48">
        <f>'[1]вспомогат'!K16</f>
        <v>94.83145988806153</v>
      </c>
      <c r="J18" s="49">
        <f>'[1]вспомогат'!L16</f>
        <v>-656756.2100000009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85358630</v>
      </c>
      <c r="D19" s="38">
        <f>'[1]вспомогат'!D17</f>
        <v>18542093</v>
      </c>
      <c r="E19" s="33">
        <f>'[1]вспомогат'!G17</f>
        <v>82337721.38</v>
      </c>
      <c r="F19" s="38">
        <f>'[1]вспомогат'!H17</f>
        <v>637686.4699999988</v>
      </c>
      <c r="G19" s="39">
        <f>'[1]вспомогат'!I17</f>
        <v>3.439128851311439</v>
      </c>
      <c r="H19" s="35">
        <f>'[1]вспомогат'!J17</f>
        <v>-17904406.53</v>
      </c>
      <c r="I19" s="36">
        <f>'[1]вспомогат'!K17</f>
        <v>96.46092185406442</v>
      </c>
      <c r="J19" s="37">
        <f>'[1]вспомогат'!L17</f>
        <v>-3020908.620000005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35350</v>
      </c>
      <c r="D20" s="38">
        <f>'[1]вспомогат'!D18</f>
        <v>7050</v>
      </c>
      <c r="E20" s="33">
        <f>'[1]вспомогат'!G18</f>
        <v>58300</v>
      </c>
      <c r="F20" s="38">
        <f>'[1]вспомогат'!H18</f>
        <v>1960</v>
      </c>
      <c r="G20" s="39">
        <f>'[1]вспомогат'!I18</f>
        <v>27.801418439716315</v>
      </c>
      <c r="H20" s="35">
        <f>'[1]вспомогат'!J18</f>
        <v>-5090</v>
      </c>
      <c r="I20" s="36">
        <f>'[1]вспомогат'!K18</f>
        <v>164.92220650636494</v>
      </c>
      <c r="J20" s="37">
        <f>'[1]вспомогат'!L18</f>
        <v>22950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1030795</v>
      </c>
      <c r="D21" s="38">
        <f>'[1]вспомогат'!D19</f>
        <v>205555</v>
      </c>
      <c r="E21" s="33">
        <f>'[1]вспомогат'!G19</f>
        <v>1463529.24</v>
      </c>
      <c r="F21" s="38">
        <f>'[1]вспомогат'!H19</f>
        <v>10765.409999999916</v>
      </c>
      <c r="G21" s="39">
        <f>'[1]вспомогат'!I19</f>
        <v>5.237240641190882</v>
      </c>
      <c r="H21" s="35">
        <f>'[1]вспомогат'!J19</f>
        <v>-194789.59000000008</v>
      </c>
      <c r="I21" s="36">
        <f>'[1]вспомогат'!K19</f>
        <v>141.9806304842379</v>
      </c>
      <c r="J21" s="37">
        <f>'[1]вспомогат'!L19</f>
        <v>432734.24</v>
      </c>
    </row>
    <row r="22" spans="1:10" ht="12.75">
      <c r="A22" s="32" t="s">
        <v>24</v>
      </c>
      <c r="B22" s="33">
        <f>'[1]вспомогат'!B20</f>
        <v>123331439</v>
      </c>
      <c r="C22" s="33">
        <f>'[1]вспомогат'!C20</f>
        <v>40329446</v>
      </c>
      <c r="D22" s="38">
        <f>'[1]вспомогат'!D20</f>
        <v>8755003</v>
      </c>
      <c r="E22" s="33">
        <f>'[1]вспомогат'!G20</f>
        <v>38410165.89</v>
      </c>
      <c r="F22" s="38">
        <f>'[1]вспомогат'!H20</f>
        <v>190218.8599999994</v>
      </c>
      <c r="G22" s="39">
        <f>'[1]вспомогат'!I20</f>
        <v>2.172687547908315</v>
      </c>
      <c r="H22" s="35">
        <f>'[1]вспомогат'!J20</f>
        <v>-8564784.14</v>
      </c>
      <c r="I22" s="36">
        <f>'[1]вспомогат'!K20</f>
        <v>95.24099559909651</v>
      </c>
      <c r="J22" s="37">
        <f>'[1]вспомогат'!L20</f>
        <v>-1919280.1099999994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8164520</v>
      </c>
      <c r="D23" s="38">
        <f>'[1]вспомогат'!D21</f>
        <v>1754960</v>
      </c>
      <c r="E23" s="33">
        <f>'[1]вспомогат'!G21</f>
        <v>8801453.27</v>
      </c>
      <c r="F23" s="38">
        <f>'[1]вспомогат'!H21</f>
        <v>14479.169999999925</v>
      </c>
      <c r="G23" s="39">
        <f>'[1]вспомогат'!I21</f>
        <v>0.8250427360167711</v>
      </c>
      <c r="H23" s="35">
        <f>'[1]вспомогат'!J21</f>
        <v>-1740480.83</v>
      </c>
      <c r="I23" s="36">
        <f>'[1]вспомогат'!K21</f>
        <v>107.80123350790983</v>
      </c>
      <c r="J23" s="37">
        <f>'[1]вспомогат'!L21</f>
        <v>636933.2699999996</v>
      </c>
    </row>
    <row r="24" spans="1:10" ht="12.75">
      <c r="A24" s="32" t="s">
        <v>26</v>
      </c>
      <c r="B24" s="33">
        <f>'[1]вспомогат'!B22</f>
        <v>53593500</v>
      </c>
      <c r="C24" s="33">
        <f>'[1]вспомогат'!C22</f>
        <v>20272790</v>
      </c>
      <c r="D24" s="38">
        <f>'[1]вспомогат'!D22</f>
        <v>4403160</v>
      </c>
      <c r="E24" s="33">
        <f>'[1]вспомогат'!G22</f>
        <v>18521170.76</v>
      </c>
      <c r="F24" s="38">
        <f>'[1]вспомогат'!H22</f>
        <v>112962.2100000009</v>
      </c>
      <c r="G24" s="39">
        <f>'[1]вспомогат'!I22</f>
        <v>2.5654804731147833</v>
      </c>
      <c r="H24" s="35">
        <f>'[1]вспомогат'!J22</f>
        <v>-4290197.789999999</v>
      </c>
      <c r="I24" s="36">
        <f>'[1]вспомогат'!K22</f>
        <v>91.35975245637134</v>
      </c>
      <c r="J24" s="37">
        <f>'[1]вспомогат'!L22</f>
        <v>-1751619.2399999984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2525987</v>
      </c>
      <c r="D25" s="38">
        <f>'[1]вспомогат'!D23</f>
        <v>587120</v>
      </c>
      <c r="E25" s="33">
        <f>'[1]вспомогат'!G23</f>
        <v>2168531.14</v>
      </c>
      <c r="F25" s="38">
        <f>'[1]вспомогат'!H23</f>
        <v>19273.490000000224</v>
      </c>
      <c r="G25" s="39">
        <f>'[1]вспомогат'!I23</f>
        <v>3.282717332061627</v>
      </c>
      <c r="H25" s="35">
        <f>'[1]вспомогат'!J23</f>
        <v>-567846.5099999998</v>
      </c>
      <c r="I25" s="36">
        <f>'[1]вспомогат'!K23</f>
        <v>85.84886383025724</v>
      </c>
      <c r="J25" s="37">
        <f>'[1]вспомогат'!L23</f>
        <v>-357455.85999999987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12948134</v>
      </c>
      <c r="D26" s="38">
        <f>'[1]вспомогат'!D24</f>
        <v>2387424</v>
      </c>
      <c r="E26" s="33">
        <f>'[1]вспомогат'!G24</f>
        <v>12534793.18</v>
      </c>
      <c r="F26" s="38">
        <f>'[1]вспомогат'!H24</f>
        <v>33873.4299999997</v>
      </c>
      <c r="G26" s="39">
        <f>'[1]вспомогат'!I24</f>
        <v>1.41882757314996</v>
      </c>
      <c r="H26" s="35">
        <f>'[1]вспомогат'!J24</f>
        <v>-2353550.5700000003</v>
      </c>
      <c r="I26" s="36">
        <f>'[1]вспомогат'!K24</f>
        <v>96.80771901186688</v>
      </c>
      <c r="J26" s="37">
        <f>'[1]вспомогат'!L24</f>
        <v>-413340.8200000003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40725571</v>
      </c>
      <c r="D27" s="38">
        <f>'[1]вспомогат'!D25</f>
        <v>8548979</v>
      </c>
      <c r="E27" s="33">
        <f>'[1]вспомогат'!G25</f>
        <v>32395005.02</v>
      </c>
      <c r="F27" s="38">
        <f>'[1]вспомогат'!H25</f>
        <v>177580.05999999866</v>
      </c>
      <c r="G27" s="39">
        <f>'[1]вспомогат'!I25</f>
        <v>2.077207816278396</v>
      </c>
      <c r="H27" s="35">
        <f>'[1]вспомогат'!J25</f>
        <v>-8371398.940000001</v>
      </c>
      <c r="I27" s="36">
        <f>'[1]вспомогат'!K25</f>
        <v>79.54463062040308</v>
      </c>
      <c r="J27" s="37">
        <f>'[1]вспомогат'!L25</f>
        <v>-8330565.98</v>
      </c>
    </row>
    <row r="28" spans="1:10" ht="12.75">
      <c r="A28" s="32" t="s">
        <v>30</v>
      </c>
      <c r="B28" s="33">
        <f>'[1]вспомогат'!B26</f>
        <v>66114240</v>
      </c>
      <c r="C28" s="33">
        <f>'[1]вспомогат'!C26</f>
        <v>19108460</v>
      </c>
      <c r="D28" s="38">
        <f>'[1]вспомогат'!D26</f>
        <v>3939930</v>
      </c>
      <c r="E28" s="33">
        <f>'[1]вспомогат'!G26</f>
        <v>17491402.56</v>
      </c>
      <c r="F28" s="38">
        <f>'[1]вспомогат'!H26</f>
        <v>154722.87999999896</v>
      </c>
      <c r="G28" s="39">
        <f>'[1]вспомогат'!I26</f>
        <v>3.9270464196064134</v>
      </c>
      <c r="H28" s="35">
        <f>'[1]вспомогат'!J26</f>
        <v>-3785207.120000001</v>
      </c>
      <c r="I28" s="36">
        <f>'[1]вспомогат'!K26</f>
        <v>91.53747900144752</v>
      </c>
      <c r="J28" s="37">
        <f>'[1]вспомогат'!L26</f>
        <v>-1617057.4400000013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19053058</v>
      </c>
      <c r="D29" s="38">
        <f>'[1]вспомогат'!D27</f>
        <v>3845693</v>
      </c>
      <c r="E29" s="33">
        <f>'[1]вспомогат'!G27</f>
        <v>15807005.1</v>
      </c>
      <c r="F29" s="38">
        <f>'[1]вспомогат'!H27</f>
        <v>72417.8599999994</v>
      </c>
      <c r="G29" s="39">
        <f>'[1]вспомогат'!I27</f>
        <v>1.8830899918428072</v>
      </c>
      <c r="H29" s="35">
        <f>'[1]вспомогат'!J27</f>
        <v>-3773275.1400000006</v>
      </c>
      <c r="I29" s="36">
        <f>'[1]вспомогат'!K27</f>
        <v>82.96308708029966</v>
      </c>
      <c r="J29" s="37">
        <f>'[1]вспомогат'!L27</f>
        <v>-3246052.9000000004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49760</v>
      </c>
      <c r="D30" s="38">
        <f>'[1]вспомогат'!D28</f>
        <v>3915</v>
      </c>
      <c r="E30" s="33">
        <f>'[1]вспомогат'!G28</f>
        <v>49439.07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-3915</v>
      </c>
      <c r="I30" s="36">
        <f>'[1]вспомогат'!K28</f>
        <v>99.35504421221864</v>
      </c>
      <c r="J30" s="37">
        <f>'[1]вспомогат'!L28</f>
        <v>-320.9300000000003</v>
      </c>
    </row>
    <row r="31" spans="1:10" ht="12.75">
      <c r="A31" s="32" t="s">
        <v>33</v>
      </c>
      <c r="B31" s="33">
        <f>'[1]вспомогат'!B29</f>
        <v>165809525</v>
      </c>
      <c r="C31" s="33">
        <f>'[1]вспомогат'!C29</f>
        <v>66511740</v>
      </c>
      <c r="D31" s="38">
        <f>'[1]вспомогат'!D29</f>
        <v>13800946</v>
      </c>
      <c r="E31" s="33">
        <f>'[1]вспомогат'!G29</f>
        <v>55256993.64</v>
      </c>
      <c r="F31" s="38">
        <f>'[1]вспомогат'!H29</f>
        <v>313353.6600000039</v>
      </c>
      <c r="G31" s="39">
        <f>'[1]вспомогат'!I29</f>
        <v>2.2705230496518416</v>
      </c>
      <c r="H31" s="35">
        <f>'[1]вспомогат'!J29</f>
        <v>-13487592.339999996</v>
      </c>
      <c r="I31" s="36">
        <f>'[1]вспомогат'!K29</f>
        <v>83.07855671795686</v>
      </c>
      <c r="J31" s="37">
        <f>'[1]вспомогат'!L29</f>
        <v>-11254746.36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12118997</v>
      </c>
      <c r="D32" s="38">
        <f>'[1]вспомогат'!D30</f>
        <v>2472513</v>
      </c>
      <c r="E32" s="33">
        <f>'[1]вспомогат'!G30</f>
        <v>11956007.84</v>
      </c>
      <c r="F32" s="38">
        <f>'[1]вспомогат'!H30</f>
        <v>28881.61999999918</v>
      </c>
      <c r="G32" s="39">
        <f>'[1]вспомогат'!I30</f>
        <v>1.1681079128805056</v>
      </c>
      <c r="H32" s="35">
        <f>'[1]вспомогат'!J30</f>
        <v>-2443631.380000001</v>
      </c>
      <c r="I32" s="36">
        <f>'[1]вспомогат'!K30</f>
        <v>98.65509365172713</v>
      </c>
      <c r="J32" s="37">
        <f>'[1]вспомогат'!L30</f>
        <v>-162989.16000000015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11083652</v>
      </c>
      <c r="D33" s="38">
        <f>'[1]вспомогат'!D31</f>
        <v>1861834</v>
      </c>
      <c r="E33" s="33">
        <f>'[1]вспомогат'!G31</f>
        <v>9276378.41</v>
      </c>
      <c r="F33" s="38">
        <f>'[1]вспомогат'!H31</f>
        <v>54560.38000000082</v>
      </c>
      <c r="G33" s="39">
        <f>'[1]вспомогат'!I31</f>
        <v>2.9304642626571873</v>
      </c>
      <c r="H33" s="35">
        <f>'[1]вспомогат'!J31</f>
        <v>-1807273.6199999992</v>
      </c>
      <c r="I33" s="36">
        <f>'[1]вспомогат'!K31</f>
        <v>83.69424094152362</v>
      </c>
      <c r="J33" s="37">
        <f>'[1]вспомогат'!L31</f>
        <v>-1807273.5899999999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12349196</v>
      </c>
      <c r="D34" s="38">
        <f>'[1]вспомогат'!D32</f>
        <v>2726185</v>
      </c>
      <c r="E34" s="33">
        <f>'[1]вспомогат'!G32</f>
        <v>10664510.56</v>
      </c>
      <c r="F34" s="38">
        <f>'[1]вспомогат'!H32</f>
        <v>42036.95000000112</v>
      </c>
      <c r="G34" s="39">
        <f>'[1]вспомогат'!I32</f>
        <v>1.5419698222975005</v>
      </c>
      <c r="H34" s="35">
        <f>'[1]вспомогат'!J32</f>
        <v>-2684148.049999999</v>
      </c>
      <c r="I34" s="36">
        <f>'[1]вспомогат'!K32</f>
        <v>86.35793423312741</v>
      </c>
      <c r="J34" s="37">
        <f>'[1]вспомогат'!L32</f>
        <v>-1684685.4399999995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19379220</v>
      </c>
      <c r="D35" s="38">
        <f>'[1]вспомогат'!D33</f>
        <v>4179932</v>
      </c>
      <c r="E35" s="33">
        <f>'[1]вспомогат'!G33</f>
        <v>17984524.48</v>
      </c>
      <c r="F35" s="38">
        <f>'[1]вспомогат'!H33</f>
        <v>69310.40000000224</v>
      </c>
      <c r="G35" s="39">
        <f>'[1]вспомогат'!I33</f>
        <v>1.6581705156926534</v>
      </c>
      <c r="H35" s="35">
        <f>'[1]вспомогат'!J33</f>
        <v>-4110621.5999999978</v>
      </c>
      <c r="I35" s="36">
        <f>'[1]вспомогат'!K33</f>
        <v>92.80313903242752</v>
      </c>
      <c r="J35" s="37">
        <f>'[1]вспомогат'!L33</f>
        <v>-1394695.5199999996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90900</v>
      </c>
      <c r="D36" s="38">
        <f>'[1]вспомогат'!D34</f>
        <v>19500</v>
      </c>
      <c r="E36" s="33">
        <f>'[1]вспомогат'!G34</f>
        <v>172193.91</v>
      </c>
      <c r="F36" s="38">
        <f>'[1]вспомогат'!H34</f>
        <v>0</v>
      </c>
      <c r="G36" s="39">
        <f>'[1]вспомогат'!I34</f>
        <v>0</v>
      </c>
      <c r="H36" s="35">
        <f>'[1]вспомогат'!J34</f>
        <v>-19500</v>
      </c>
      <c r="I36" s="36">
        <f>'[1]вспомогат'!K34</f>
        <v>189.43224422442245</v>
      </c>
      <c r="J36" s="37">
        <f>'[1]вспомогат'!L34</f>
        <v>81293.91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2280333</v>
      </c>
      <c r="D37" s="38">
        <f>'[1]вспомогат'!D35</f>
        <v>546690</v>
      </c>
      <c r="E37" s="33">
        <f>'[1]вспомогат'!G35</f>
        <v>1957986.6</v>
      </c>
      <c r="F37" s="38">
        <f>'[1]вспомогат'!H35</f>
        <v>65924.66000000015</v>
      </c>
      <c r="G37" s="39">
        <f>'[1]вспомогат'!I35</f>
        <v>12.058874316340184</v>
      </c>
      <c r="H37" s="35">
        <f>'[1]вспомогат'!J35</f>
        <v>-480765.33999999985</v>
      </c>
      <c r="I37" s="36">
        <f>'[1]вспомогат'!K35</f>
        <v>85.86406459056639</v>
      </c>
      <c r="J37" s="37">
        <f>'[1]вспомогат'!L35</f>
        <v>-322346.3999999999</v>
      </c>
    </row>
    <row r="38" spans="1:10" ht="18.75" customHeight="1">
      <c r="A38" s="50" t="s">
        <v>40</v>
      </c>
      <c r="B38" s="41">
        <f>SUM(B18:B37)</f>
        <v>1155209487</v>
      </c>
      <c r="C38" s="41">
        <f>SUM(C18:C37)</f>
        <v>386123342</v>
      </c>
      <c r="D38" s="41">
        <f>SUM(D18:D37)</f>
        <v>81228645</v>
      </c>
      <c r="E38" s="41">
        <f>SUM(E18:E37)</f>
        <v>349357158.84000003</v>
      </c>
      <c r="F38" s="41">
        <f>SUM(F18:F37)</f>
        <v>2031793.440000003</v>
      </c>
      <c r="G38" s="42">
        <f>F38/D38*100</f>
        <v>2.5013262747396596</v>
      </c>
      <c r="H38" s="41">
        <f>SUM(H18:H37)</f>
        <v>-79196851.55999999</v>
      </c>
      <c r="I38" s="43">
        <f>E38/C38*100</f>
        <v>90.47812469208351</v>
      </c>
      <c r="J38" s="41">
        <f>SUM(J18:J37)</f>
        <v>-36766183.160000004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5648825</v>
      </c>
      <c r="D39" s="38">
        <f>'[1]вспомогат'!D36</f>
        <v>1612238</v>
      </c>
      <c r="E39" s="33">
        <f>'[1]вспомогат'!G36</f>
        <v>4351224.04</v>
      </c>
      <c r="F39" s="38">
        <f>'[1]вспомогат'!H36</f>
        <v>22157.83999999985</v>
      </c>
      <c r="G39" s="39">
        <f>'[1]вспомогат'!I36</f>
        <v>1.3743529181175391</v>
      </c>
      <c r="H39" s="35">
        <f>'[1]вспомогат'!J36</f>
        <v>-1590080.1600000001</v>
      </c>
      <c r="I39" s="36">
        <f>'[1]вспомогат'!K36</f>
        <v>77.02883413807297</v>
      </c>
      <c r="J39" s="37">
        <f>'[1]вспомогат'!L36</f>
        <v>-1297600.96</v>
      </c>
    </row>
    <row r="40" spans="1:10" ht="12.75" customHeight="1">
      <c r="A40" s="51" t="s">
        <v>42</v>
      </c>
      <c r="B40" s="33">
        <f>'[1]вспомогат'!B37</f>
        <v>41770180</v>
      </c>
      <c r="C40" s="33">
        <f>'[1]вспомогат'!C37</f>
        <v>14652301</v>
      </c>
      <c r="D40" s="38">
        <f>'[1]вспомогат'!D37</f>
        <v>2778842</v>
      </c>
      <c r="E40" s="33">
        <f>'[1]вспомогат'!G37</f>
        <v>12598264.15</v>
      </c>
      <c r="F40" s="38">
        <f>'[1]вспомогат'!H37</f>
        <v>50931.31000000052</v>
      </c>
      <c r="G40" s="39">
        <f>'[1]вспомогат'!I37</f>
        <v>1.8328249680982411</v>
      </c>
      <c r="H40" s="35">
        <f>'[1]вспомогат'!J37</f>
        <v>-2727910.6899999995</v>
      </c>
      <c r="I40" s="36">
        <f>'[1]вспомогат'!K37</f>
        <v>85.98147246633823</v>
      </c>
      <c r="J40" s="37">
        <f>'[1]вспомогат'!L37</f>
        <v>-2054036.8499999996</v>
      </c>
    </row>
    <row r="41" spans="1:10" ht="12.75" customHeight="1">
      <c r="A41" s="51" t="s">
        <v>43</v>
      </c>
      <c r="B41" s="33">
        <f>'[1]вспомогат'!B38</f>
        <v>20696847</v>
      </c>
      <c r="C41" s="33">
        <f>'[1]вспомогат'!C38</f>
        <v>6724912</v>
      </c>
      <c r="D41" s="38">
        <f>'[1]вспомогат'!D38</f>
        <v>1188425</v>
      </c>
      <c r="E41" s="33">
        <f>'[1]вспомогат'!G38</f>
        <v>6173405.31</v>
      </c>
      <c r="F41" s="38">
        <f>'[1]вспомогат'!H38</f>
        <v>19855.05999999959</v>
      </c>
      <c r="G41" s="39">
        <f>'[1]вспомогат'!I38</f>
        <v>1.6707036624102987</v>
      </c>
      <c r="H41" s="35">
        <f>'[1]вспомогат'!J38</f>
        <v>-1168569.9400000004</v>
      </c>
      <c r="I41" s="36">
        <f>'[1]вспомогат'!K38</f>
        <v>91.79904971247207</v>
      </c>
      <c r="J41" s="37">
        <f>'[1]вспомогат'!L38</f>
        <v>-551506.6900000004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5768900</v>
      </c>
      <c r="D42" s="38">
        <f>'[1]вспомогат'!D39</f>
        <v>1194200</v>
      </c>
      <c r="E42" s="33">
        <f>'[1]вспомогат'!G39</f>
        <v>4875508.29</v>
      </c>
      <c r="F42" s="38">
        <f>'[1]вспомогат'!H39</f>
        <v>38835.03000000026</v>
      </c>
      <c r="G42" s="39">
        <f>'[1]вспомогат'!I39</f>
        <v>3.251970356724189</v>
      </c>
      <c r="H42" s="35">
        <f>'[1]вспомогат'!J39</f>
        <v>-1155364.9699999997</v>
      </c>
      <c r="I42" s="36">
        <f>'[1]вспомогат'!K39</f>
        <v>84.51365580959975</v>
      </c>
      <c r="J42" s="37">
        <f>'[1]вспомогат'!L39</f>
        <v>-893391.71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4504560</v>
      </c>
      <c r="D43" s="38">
        <f>'[1]вспомогат'!D40</f>
        <v>684616</v>
      </c>
      <c r="E43" s="33">
        <f>'[1]вспомогат'!G40</f>
        <v>5678511.33</v>
      </c>
      <c r="F43" s="38">
        <f>'[1]вспомогат'!H40</f>
        <v>1414.5800000000745</v>
      </c>
      <c r="G43" s="39">
        <f>'[1]вспомогат'!I40</f>
        <v>0.20662385921451945</v>
      </c>
      <c r="H43" s="35">
        <f>'[1]вспомогат'!J40</f>
        <v>-683201.4199999999</v>
      </c>
      <c r="I43" s="36">
        <f>'[1]вспомогат'!K40</f>
        <v>126.0613984495711</v>
      </c>
      <c r="J43" s="37">
        <f>'[1]вспомогат'!L40</f>
        <v>1173951.33</v>
      </c>
    </row>
    <row r="44" spans="1:10" ht="14.25" customHeight="1">
      <c r="A44" s="51" t="s">
        <v>46</v>
      </c>
      <c r="B44" s="33">
        <f>'[1]вспомогат'!B41</f>
        <v>16803480</v>
      </c>
      <c r="C44" s="33">
        <f>'[1]вспомогат'!C41</f>
        <v>8191192</v>
      </c>
      <c r="D44" s="38">
        <f>'[1]вспомогат'!D41</f>
        <v>918823</v>
      </c>
      <c r="E44" s="33">
        <f>'[1]вспомогат'!G41</f>
        <v>8972280.26</v>
      </c>
      <c r="F44" s="38">
        <f>'[1]вспомогат'!H41</f>
        <v>3498.890000000596</v>
      </c>
      <c r="G44" s="39">
        <f>'[1]вспомогат'!I41</f>
        <v>0.38080130776010135</v>
      </c>
      <c r="H44" s="35">
        <f>'[1]вспомогат'!J41</f>
        <v>-915324.1099999994</v>
      </c>
      <c r="I44" s="36">
        <f>'[1]вспомогат'!K41</f>
        <v>109.5357093326588</v>
      </c>
      <c r="J44" s="37">
        <f>'[1]вспомогат'!L41</f>
        <v>781088.2599999998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11023905</v>
      </c>
      <c r="D45" s="38">
        <f>'[1]вспомогат'!D42</f>
        <v>2039636</v>
      </c>
      <c r="E45" s="33">
        <f>'[1]вспомогат'!G42</f>
        <v>9507685.25</v>
      </c>
      <c r="F45" s="38">
        <f>'[1]вспомогат'!H42</f>
        <v>67218.90000000037</v>
      </c>
      <c r="G45" s="39">
        <f>'[1]вспомогат'!I42</f>
        <v>3.2956321618171267</v>
      </c>
      <c r="H45" s="35">
        <f>'[1]вспомогат'!J42</f>
        <v>-1972417.0999999996</v>
      </c>
      <c r="I45" s="36">
        <f>'[1]вспомогат'!K42</f>
        <v>86.24607387309669</v>
      </c>
      <c r="J45" s="37">
        <f>'[1]вспомогат'!L42</f>
        <v>-1516219.75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18161044</v>
      </c>
      <c r="D46" s="38">
        <f>'[1]вспомогат'!D43</f>
        <v>4471044</v>
      </c>
      <c r="E46" s="33">
        <f>'[1]вспомогат'!G43</f>
        <v>14560395.87</v>
      </c>
      <c r="F46" s="38">
        <f>'[1]вспомогат'!H43</f>
        <v>69080.79999999888</v>
      </c>
      <c r="G46" s="39">
        <f>'[1]вспомогат'!I43</f>
        <v>1.5450709051398037</v>
      </c>
      <c r="H46" s="35">
        <f>'[1]вспомогат'!J43</f>
        <v>-4401963.200000001</v>
      </c>
      <c r="I46" s="36">
        <f>'[1]вспомогат'!K43</f>
        <v>80.17378224511762</v>
      </c>
      <c r="J46" s="37">
        <f>'[1]вспомогат'!L43</f>
        <v>-3600648.130000001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10624331</v>
      </c>
      <c r="D47" s="38">
        <f>'[1]вспомогат'!D44</f>
        <v>3824231</v>
      </c>
      <c r="E47" s="33">
        <f>'[1]вспомогат'!G44</f>
        <v>7032230.26</v>
      </c>
      <c r="F47" s="38">
        <f>'[1]вспомогат'!H44</f>
        <v>39899.56999999937</v>
      </c>
      <c r="G47" s="39">
        <f>'[1]вспомогат'!I44</f>
        <v>1.0433357712962257</v>
      </c>
      <c r="H47" s="35">
        <f>'[1]вспомогат'!J44</f>
        <v>-3784331.4300000006</v>
      </c>
      <c r="I47" s="36">
        <f>'[1]вспомогат'!K44</f>
        <v>66.189864190037</v>
      </c>
      <c r="J47" s="37">
        <f>'[1]вспомогат'!L44</f>
        <v>-3592100.74</v>
      </c>
    </row>
    <row r="48" spans="1:10" ht="14.25" customHeight="1">
      <c r="A48" s="52" t="s">
        <v>50</v>
      </c>
      <c r="B48" s="33">
        <f>'[1]вспомогат'!B45</f>
        <v>23173800</v>
      </c>
      <c r="C48" s="33">
        <f>'[1]вспомогат'!C45</f>
        <v>8753786</v>
      </c>
      <c r="D48" s="38">
        <f>'[1]вспомогат'!D45</f>
        <v>1824377</v>
      </c>
      <c r="E48" s="33">
        <f>'[1]вспомогат'!G45</f>
        <v>8386487.7</v>
      </c>
      <c r="F48" s="38">
        <f>'[1]вспомогат'!H45</f>
        <v>43635.94000000041</v>
      </c>
      <c r="G48" s="39">
        <f>'[1]вспомогат'!I45</f>
        <v>2.391826908583062</v>
      </c>
      <c r="H48" s="35">
        <f>'[1]вспомогат'!J45</f>
        <v>-1780741.0599999996</v>
      </c>
      <c r="I48" s="36">
        <f>'[1]вспомогат'!K45</f>
        <v>95.80412063991513</v>
      </c>
      <c r="J48" s="37">
        <f>'[1]вспомогат'!L45</f>
        <v>-367298.2999999998</v>
      </c>
    </row>
    <row r="49" spans="1:10" ht="14.25" customHeight="1">
      <c r="A49" s="52" t="s">
        <v>51</v>
      </c>
      <c r="B49" s="33">
        <f>'[1]вспомогат'!B46</f>
        <v>8305052</v>
      </c>
      <c r="C49" s="33">
        <f>'[1]вспомогат'!C46</f>
        <v>3359383</v>
      </c>
      <c r="D49" s="38">
        <f>'[1]вспомогат'!D46</f>
        <v>729952</v>
      </c>
      <c r="E49" s="33">
        <f>'[1]вспомогат'!G46</f>
        <v>2911575.69</v>
      </c>
      <c r="F49" s="38">
        <f>'[1]вспомогат'!H46</f>
        <v>2571.600000000093</v>
      </c>
      <c r="G49" s="39">
        <f>'[1]вспомогат'!I46</f>
        <v>0.35229713734603</v>
      </c>
      <c r="H49" s="35">
        <f>'[1]вспомогат'!J46</f>
        <v>-727380.3999999999</v>
      </c>
      <c r="I49" s="36">
        <f>'[1]вспомогат'!K46</f>
        <v>86.66995367899403</v>
      </c>
      <c r="J49" s="37">
        <f>'[1]вспомогат'!L46</f>
        <v>-447807.31000000006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2517990</v>
      </c>
      <c r="D50" s="38">
        <f>'[1]вспомогат'!D47</f>
        <v>565646</v>
      </c>
      <c r="E50" s="33">
        <f>'[1]вспомогат'!G47</f>
        <v>2368589.05</v>
      </c>
      <c r="F50" s="38">
        <f>'[1]вспомогат'!H47</f>
        <v>320.31999999983236</v>
      </c>
      <c r="G50" s="39">
        <f>'[1]вспомогат'!I47</f>
        <v>0.05662905774987048</v>
      </c>
      <c r="H50" s="35">
        <f>'[1]вспомогат'!J47</f>
        <v>-565325.6800000002</v>
      </c>
      <c r="I50" s="36">
        <f>'[1]вспомогат'!K47</f>
        <v>94.06665832668119</v>
      </c>
      <c r="J50" s="37">
        <f>'[1]вспомогат'!L47</f>
        <v>-149400.9500000002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3883675</v>
      </c>
      <c r="D51" s="38">
        <f>'[1]вспомогат'!D48</f>
        <v>1235563</v>
      </c>
      <c r="E51" s="33">
        <f>'[1]вспомогат'!G48</f>
        <v>2753438.95</v>
      </c>
      <c r="F51" s="38">
        <f>'[1]вспомогат'!H48</f>
        <v>1670.75</v>
      </c>
      <c r="G51" s="39">
        <f>'[1]вспомогат'!I48</f>
        <v>0.1352217572070384</v>
      </c>
      <c r="H51" s="35">
        <f>'[1]вспомогат'!J48</f>
        <v>-1233892.25</v>
      </c>
      <c r="I51" s="36">
        <f>'[1]вспомогат'!K48</f>
        <v>70.89776950954959</v>
      </c>
      <c r="J51" s="37">
        <f>'[1]вспомогат'!L48</f>
        <v>-1130236.0499999998</v>
      </c>
    </row>
    <row r="52" spans="1:10" ht="14.25" customHeight="1">
      <c r="A52" s="52" t="s">
        <v>54</v>
      </c>
      <c r="B52" s="33">
        <f>'[1]вспомогат'!B49</f>
        <v>25550600</v>
      </c>
      <c r="C52" s="33">
        <f>'[1]вспомогат'!C49</f>
        <v>6795910</v>
      </c>
      <c r="D52" s="38">
        <f>'[1]вспомогат'!D49</f>
        <v>1415900</v>
      </c>
      <c r="E52" s="33">
        <f>'[1]вспомогат'!G49</f>
        <v>6728395.7</v>
      </c>
      <c r="F52" s="38">
        <f>'[1]вспомогат'!H49</f>
        <v>30036.150000000373</v>
      </c>
      <c r="G52" s="39">
        <f>'[1]вспомогат'!I49</f>
        <v>2.121346846528736</v>
      </c>
      <c r="H52" s="35">
        <f>'[1]вспомогат'!J49</f>
        <v>-1385863.8499999996</v>
      </c>
      <c r="I52" s="36">
        <f>'[1]вспомогат'!K49</f>
        <v>99.00654511316365</v>
      </c>
      <c r="J52" s="37">
        <f>'[1]вспомогат'!L49</f>
        <v>-67514.29999999981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3392092</v>
      </c>
      <c r="D53" s="38">
        <f>'[1]вспомогат'!D50</f>
        <v>755850</v>
      </c>
      <c r="E53" s="33">
        <f>'[1]вспомогат'!G50</f>
        <v>2901267.4</v>
      </c>
      <c r="F53" s="38">
        <f>'[1]вспомогат'!H50</f>
        <v>5753.029999999795</v>
      </c>
      <c r="G53" s="39">
        <f>'[1]вспомогат'!I50</f>
        <v>0.7611338228484217</v>
      </c>
      <c r="H53" s="35">
        <f>'[1]вспомогат'!J50</f>
        <v>-750096.9700000002</v>
      </c>
      <c r="I53" s="36">
        <f>'[1]вспомогат'!K50</f>
        <v>85.53032759724677</v>
      </c>
      <c r="J53" s="37">
        <f>'[1]вспомогат'!L50</f>
        <v>-490824.6000000001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2600030</v>
      </c>
      <c r="D54" s="38">
        <f>'[1]вспомогат'!D51</f>
        <v>486950</v>
      </c>
      <c r="E54" s="33">
        <f>'[1]вспомогат'!G51</f>
        <v>2688843.52</v>
      </c>
      <c r="F54" s="38">
        <f>'[1]вспомогат'!H51</f>
        <v>10582.029999999795</v>
      </c>
      <c r="G54" s="39">
        <f>'[1]вспомогат'!I51</f>
        <v>2.1731245507751917</v>
      </c>
      <c r="H54" s="35">
        <f>'[1]вспомогат'!J51</f>
        <v>-476367.9700000002</v>
      </c>
      <c r="I54" s="36">
        <f>'[1]вспомогат'!K51</f>
        <v>103.41586520155536</v>
      </c>
      <c r="J54" s="37">
        <f>'[1]вспомогат'!L51</f>
        <v>88813.52000000002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16494700</v>
      </c>
      <c r="D55" s="38">
        <f>'[1]вспомогат'!D52</f>
        <v>3915000</v>
      </c>
      <c r="E55" s="33">
        <f>'[1]вспомогат'!G52</f>
        <v>15689080.92</v>
      </c>
      <c r="F55" s="38">
        <f>'[1]вспомогат'!H52</f>
        <v>43354.9299999997</v>
      </c>
      <c r="G55" s="39">
        <f>'[1]вспомогат'!I52</f>
        <v>1.1074056194125084</v>
      </c>
      <c r="H55" s="35">
        <f>'[1]вспомогат'!J52</f>
        <v>-3871645.0700000003</v>
      </c>
      <c r="I55" s="36">
        <f>'[1]вспомогат'!K52</f>
        <v>95.11589128629197</v>
      </c>
      <c r="J55" s="37">
        <f>'[1]вспомогат'!L52</f>
        <v>-805619.0800000001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22091619</v>
      </c>
      <c r="D56" s="38">
        <f>'[1]вспомогат'!D53</f>
        <v>4585149</v>
      </c>
      <c r="E56" s="33">
        <f>'[1]вспомогат'!G53</f>
        <v>19155991.67</v>
      </c>
      <c r="F56" s="38">
        <f>'[1]вспомогат'!H53</f>
        <v>105493.79000000283</v>
      </c>
      <c r="G56" s="39">
        <f>'[1]вспомогат'!I53</f>
        <v>2.3007712508361853</v>
      </c>
      <c r="H56" s="35">
        <f>'[1]вспомогат'!J53</f>
        <v>-4479655.209999997</v>
      </c>
      <c r="I56" s="36">
        <f>'[1]вспомогат'!K53</f>
        <v>86.71157903818639</v>
      </c>
      <c r="J56" s="37">
        <f>'[1]вспомогат'!L53</f>
        <v>-2935627.329999998</v>
      </c>
    </row>
    <row r="57" spans="1:10" ht="14.25" customHeight="1">
      <c r="A57" s="52" t="s">
        <v>59</v>
      </c>
      <c r="B57" s="33">
        <f>'[1]вспомогат'!B54</f>
        <v>33196000</v>
      </c>
      <c r="C57" s="33">
        <f>'[1]вспомогат'!C54</f>
        <v>8867250</v>
      </c>
      <c r="D57" s="38">
        <f>'[1]вспомогат'!D54</f>
        <v>1821400</v>
      </c>
      <c r="E57" s="33">
        <f>'[1]вспомогат'!G54</f>
        <v>9577343.88</v>
      </c>
      <c r="F57" s="38">
        <f>'[1]вспомогат'!H54</f>
        <v>10851.820000000298</v>
      </c>
      <c r="G57" s="39">
        <f>'[1]вспомогат'!I54</f>
        <v>0.5957955418908696</v>
      </c>
      <c r="H57" s="35">
        <f>'[1]вспомогат'!J54</f>
        <v>-1810548.1799999997</v>
      </c>
      <c r="I57" s="36">
        <f>'[1]вспомогат'!K54</f>
        <v>108.00805074854098</v>
      </c>
      <c r="J57" s="37">
        <f>'[1]вспомогат'!L54</f>
        <v>710093.8800000008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15294303</v>
      </c>
      <c r="D58" s="38">
        <f>'[1]вспомогат'!D55</f>
        <v>4601462</v>
      </c>
      <c r="E58" s="33">
        <f>'[1]вспомогат'!G55</f>
        <v>18718638.81</v>
      </c>
      <c r="F58" s="38">
        <f>'[1]вспомогат'!H55</f>
        <v>61546.3200000003</v>
      </c>
      <c r="G58" s="39">
        <f>'[1]вспомогат'!I55</f>
        <v>1.3375383736734172</v>
      </c>
      <c r="H58" s="35">
        <f>'[1]вспомогат'!J55</f>
        <v>-4539915.68</v>
      </c>
      <c r="I58" s="36">
        <f>'[1]вспомогат'!K55</f>
        <v>122.38961664353059</v>
      </c>
      <c r="J58" s="37">
        <f>'[1]вспомогат'!L55</f>
        <v>3424335.8099999987</v>
      </c>
    </row>
    <row r="59" spans="1:10" ht="14.25" customHeight="1">
      <c r="A59" s="52" t="s">
        <v>61</v>
      </c>
      <c r="B59" s="33">
        <f>'[1]вспомогат'!B56</f>
        <v>66500000</v>
      </c>
      <c r="C59" s="33">
        <f>'[1]вспомогат'!C56</f>
        <v>23854995</v>
      </c>
      <c r="D59" s="38">
        <f>'[1]вспомогат'!D56</f>
        <v>4775790</v>
      </c>
      <c r="E59" s="33">
        <f>'[1]вспомогат'!G56</f>
        <v>21339052.38</v>
      </c>
      <c r="F59" s="38">
        <f>'[1]вспомогат'!H56</f>
        <v>81151.58999999985</v>
      </c>
      <c r="G59" s="39">
        <f>'[1]вспомогат'!I56</f>
        <v>1.6992286092981443</v>
      </c>
      <c r="H59" s="35">
        <f>'[1]вспомогат'!J56</f>
        <v>-4694638.41</v>
      </c>
      <c r="I59" s="36">
        <f>'[1]вспомогат'!K56</f>
        <v>89.45318320125408</v>
      </c>
      <c r="J59" s="37">
        <f>'[1]вспомогат'!L56</f>
        <v>-2515942.620000001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3596460</v>
      </c>
      <c r="D60" s="38">
        <f>'[1]вспомогат'!D57</f>
        <v>777044</v>
      </c>
      <c r="E60" s="33">
        <f>'[1]вспомогат'!G57</f>
        <v>3045672.88</v>
      </c>
      <c r="F60" s="38">
        <f>'[1]вспомогат'!H57</f>
        <v>21225.10999999987</v>
      </c>
      <c r="G60" s="39">
        <f>'[1]вспомогат'!I57</f>
        <v>2.7315197080216658</v>
      </c>
      <c r="H60" s="35">
        <f>'[1]вспомогат'!J57</f>
        <v>-755818.8900000001</v>
      </c>
      <c r="I60" s="36">
        <f>'[1]вспомогат'!K57</f>
        <v>84.68529832112688</v>
      </c>
      <c r="J60" s="37">
        <f>'[1]вспомогат'!L57</f>
        <v>-550787.1200000001</v>
      </c>
    </row>
    <row r="61" spans="1:10" ht="14.25" customHeight="1">
      <c r="A61" s="52" t="s">
        <v>63</v>
      </c>
      <c r="B61" s="33">
        <f>'[1]вспомогат'!B58</f>
        <v>46365192</v>
      </c>
      <c r="C61" s="33">
        <f>'[1]вспомогат'!C58</f>
        <v>17512613</v>
      </c>
      <c r="D61" s="38">
        <f>'[1]вспомогат'!D58</f>
        <v>3674077</v>
      </c>
      <c r="E61" s="33">
        <f>'[1]вспомогат'!G58</f>
        <v>16524105.01</v>
      </c>
      <c r="F61" s="38">
        <f>'[1]вспомогат'!H58</f>
        <v>160162.16999999993</v>
      </c>
      <c r="G61" s="39">
        <f>'[1]вспомогат'!I58</f>
        <v>4.3592491393076385</v>
      </c>
      <c r="H61" s="35">
        <f>'[1]вспомогат'!J58</f>
        <v>-3513914.83</v>
      </c>
      <c r="I61" s="36">
        <f>'[1]вспомогат'!K58</f>
        <v>94.3554511825277</v>
      </c>
      <c r="J61" s="37">
        <f>'[1]вспомогат'!L58</f>
        <v>-988507.9900000002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4020120</v>
      </c>
      <c r="D62" s="38">
        <f>'[1]вспомогат'!D59</f>
        <v>777024</v>
      </c>
      <c r="E62" s="33">
        <f>'[1]вспомогат'!G59</f>
        <v>3757577.99</v>
      </c>
      <c r="F62" s="38">
        <f>'[1]вспомогат'!H59</f>
        <v>27272.46000000043</v>
      </c>
      <c r="G62" s="39">
        <f>'[1]вспомогат'!I59</f>
        <v>3.509860699283475</v>
      </c>
      <c r="H62" s="35">
        <f>'[1]вспомогат'!J59</f>
        <v>-749751.5399999996</v>
      </c>
      <c r="I62" s="36">
        <f>'[1]вспомогат'!K59</f>
        <v>93.469299175149</v>
      </c>
      <c r="J62" s="37">
        <f>'[1]вспомогат'!L59</f>
        <v>-262542.0099999998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3520110</v>
      </c>
      <c r="D63" s="38">
        <f>'[1]вспомогат'!D60</f>
        <v>945810</v>
      </c>
      <c r="E63" s="33">
        <f>'[1]вспомогат'!G60</f>
        <v>4435124.94</v>
      </c>
      <c r="F63" s="38">
        <f>'[1]вспомогат'!H60</f>
        <v>82167.40000000037</v>
      </c>
      <c r="G63" s="39">
        <f>'[1]вспомогат'!I60</f>
        <v>8.687516520231375</v>
      </c>
      <c r="H63" s="35">
        <f>'[1]вспомогат'!J60</f>
        <v>-863642.5999999996</v>
      </c>
      <c r="I63" s="36">
        <f>'[1]вспомогат'!K60</f>
        <v>125.9939303033144</v>
      </c>
      <c r="J63" s="37">
        <f>'[1]вспомогат'!L60</f>
        <v>915014.9400000004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2783440</v>
      </c>
      <c r="D64" s="38">
        <f>'[1]вспомогат'!D61</f>
        <v>533239</v>
      </c>
      <c r="E64" s="33">
        <f>'[1]вспомогат'!G61</f>
        <v>2366917.06</v>
      </c>
      <c r="F64" s="38">
        <f>'[1]вспомогат'!H61</f>
        <v>2459.600000000093</v>
      </c>
      <c r="G64" s="39">
        <f>'[1]вспомогат'!I61</f>
        <v>0.4612565847584466</v>
      </c>
      <c r="H64" s="35">
        <f>'[1]вспомогат'!J61</f>
        <v>-530779.3999999999</v>
      </c>
      <c r="I64" s="36">
        <f>'[1]вспомогат'!K61</f>
        <v>85.03567743511627</v>
      </c>
      <c r="J64" s="37">
        <f>'[1]вспомогат'!L61</f>
        <v>-416522.93999999994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2813100</v>
      </c>
      <c r="D65" s="38">
        <f>'[1]вспомогат'!D62</f>
        <v>592200</v>
      </c>
      <c r="E65" s="33">
        <f>'[1]вспомогат'!G62</f>
        <v>2435340.09</v>
      </c>
      <c r="F65" s="38">
        <f>'[1]вспомогат'!H62</f>
        <v>15105.909999999683</v>
      </c>
      <c r="G65" s="39">
        <f>'[1]вспомогат'!I62</f>
        <v>2.550812225599406</v>
      </c>
      <c r="H65" s="35">
        <f>'[1]вспомогат'!J62</f>
        <v>-577094.0900000003</v>
      </c>
      <c r="I65" s="36">
        <f>'[1]вспомогат'!K62</f>
        <v>86.57140130105577</v>
      </c>
      <c r="J65" s="37">
        <f>'[1]вспомогат'!L62</f>
        <v>-377759.91000000015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1871268</v>
      </c>
      <c r="D66" s="38">
        <f>'[1]вспомогат'!D63</f>
        <v>272191</v>
      </c>
      <c r="E66" s="33">
        <f>'[1]вспомогат'!G63</f>
        <v>2409277.21</v>
      </c>
      <c r="F66" s="38">
        <f>'[1]вспомогат'!H63</f>
        <v>14546.25</v>
      </c>
      <c r="G66" s="39">
        <f>'[1]вспомогат'!I63</f>
        <v>5.344133347539044</v>
      </c>
      <c r="H66" s="35">
        <f>'[1]вспомогат'!J63</f>
        <v>-257644.75</v>
      </c>
      <c r="I66" s="36">
        <f>'[1]вспомогат'!K63</f>
        <v>128.75105062449632</v>
      </c>
      <c r="J66" s="37">
        <f>'[1]вспомогат'!L63</f>
        <v>538009.21</v>
      </c>
    </row>
    <row r="67" spans="1:10" ht="14.25" customHeight="1">
      <c r="A67" s="52" t="s">
        <v>69</v>
      </c>
      <c r="B67" s="33">
        <f>'[1]вспомогат'!B64</f>
        <v>12016455</v>
      </c>
      <c r="C67" s="33">
        <f>'[1]вспомогат'!C64</f>
        <v>3597375</v>
      </c>
      <c r="D67" s="38">
        <f>'[1]вспомогат'!D64</f>
        <v>835340</v>
      </c>
      <c r="E67" s="33">
        <f>'[1]вспомогат'!G64</f>
        <v>4323838.15</v>
      </c>
      <c r="F67" s="38">
        <f>'[1]вспомогат'!H64</f>
        <v>1880.4000000003725</v>
      </c>
      <c r="G67" s="39">
        <f>'[1]вспомогат'!I64</f>
        <v>0.2251059448847622</v>
      </c>
      <c r="H67" s="35">
        <f>'[1]вспомогат'!J64</f>
        <v>-833459.5999999996</v>
      </c>
      <c r="I67" s="36">
        <f>'[1]вспомогат'!K64</f>
        <v>120.19425692345114</v>
      </c>
      <c r="J67" s="37">
        <f>'[1]вспомогат'!L64</f>
        <v>726463.1500000004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2932500</v>
      </c>
      <c r="D68" s="38">
        <f>'[1]вспомогат'!D65</f>
        <v>447230</v>
      </c>
      <c r="E68" s="33">
        <f>'[1]вспомогат'!G65</f>
        <v>2822822.23</v>
      </c>
      <c r="F68" s="38">
        <f>'[1]вспомогат'!H65</f>
        <v>1773.6099999998696</v>
      </c>
      <c r="G68" s="39">
        <f>'[1]вспомогат'!I65</f>
        <v>0.3965767054982603</v>
      </c>
      <c r="H68" s="35">
        <f>'[1]вспомогат'!J65</f>
        <v>-445456.39000000013</v>
      </c>
      <c r="I68" s="36">
        <f>'[1]вспомогат'!K65</f>
        <v>96.25992259164535</v>
      </c>
      <c r="J68" s="37">
        <f>'[1]вспомогат'!L65</f>
        <v>-109677.77000000002</v>
      </c>
    </row>
    <row r="69" spans="1:10" ht="14.25" customHeight="1">
      <c r="A69" s="52" t="s">
        <v>71</v>
      </c>
      <c r="B69" s="33">
        <f>'[1]вспомогат'!B66</f>
        <v>28435044</v>
      </c>
      <c r="C69" s="33">
        <f>'[1]вспомогат'!C66</f>
        <v>8903143</v>
      </c>
      <c r="D69" s="38">
        <f>'[1]вспомогат'!D66</f>
        <v>1938084</v>
      </c>
      <c r="E69" s="33">
        <f>'[1]вспомогат'!G66</f>
        <v>8658458.91</v>
      </c>
      <c r="F69" s="38">
        <f>'[1]вспомогат'!H66</f>
        <v>68175.66999999993</v>
      </c>
      <c r="G69" s="39">
        <f>'[1]вспомогат'!I66</f>
        <v>3.5176839600347525</v>
      </c>
      <c r="H69" s="35">
        <f>'[1]вспомогат'!J66</f>
        <v>-1869908.33</v>
      </c>
      <c r="I69" s="36">
        <f>'[1]вспомогат'!K66</f>
        <v>97.25171110921166</v>
      </c>
      <c r="J69" s="37">
        <f>'[1]вспомогат'!L66</f>
        <v>-244684.08999999985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18331562</v>
      </c>
      <c r="D70" s="38">
        <f>'[1]вспомогат'!D67</f>
        <v>3225958</v>
      </c>
      <c r="E70" s="33">
        <f>'[1]вспомогат'!G67</f>
        <v>15512063.67</v>
      </c>
      <c r="F70" s="38">
        <f>'[1]вспомогат'!H67</f>
        <v>155984</v>
      </c>
      <c r="G70" s="39">
        <f>'[1]вспомогат'!I67</f>
        <v>4.835276838694118</v>
      </c>
      <c r="H70" s="35">
        <f>'[1]вспомогат'!J67</f>
        <v>-3069974</v>
      </c>
      <c r="I70" s="36">
        <f>'[1]вспомогат'!K67</f>
        <v>84.61943215749973</v>
      </c>
      <c r="J70" s="37">
        <f>'[1]вспомогат'!L67</f>
        <v>-2819498.33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25149309</v>
      </c>
      <c r="D71" s="38">
        <f>'[1]вспомогат'!D68</f>
        <v>4948619</v>
      </c>
      <c r="E71" s="33">
        <f>'[1]вспомогат'!G68</f>
        <v>21491392.86</v>
      </c>
      <c r="F71" s="38">
        <f>'[1]вспомогат'!H68</f>
        <v>96305.5</v>
      </c>
      <c r="G71" s="39">
        <f>'[1]вспомогат'!I68</f>
        <v>1.946108601207731</v>
      </c>
      <c r="H71" s="35">
        <f>'[1]вспомогат'!J68</f>
        <v>-4852313.5</v>
      </c>
      <c r="I71" s="36">
        <f>'[1]вспомогат'!K68</f>
        <v>85.45520220853781</v>
      </c>
      <c r="J71" s="37">
        <f>'[1]вспомогат'!L68</f>
        <v>-3657916.1400000006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5318500</v>
      </c>
      <c r="D72" s="38">
        <f>'[1]вспомогат'!D69</f>
        <v>1199200</v>
      </c>
      <c r="E72" s="33">
        <f>'[1]вспомогат'!G69</f>
        <v>4219690.49</v>
      </c>
      <c r="F72" s="38">
        <f>'[1]вспомогат'!H69</f>
        <v>14719.110000000335</v>
      </c>
      <c r="G72" s="39">
        <f>'[1]вспомогат'!I69</f>
        <v>1.2274107738492608</v>
      </c>
      <c r="H72" s="35">
        <f>'[1]вспомогат'!J69</f>
        <v>-1184480.8899999997</v>
      </c>
      <c r="I72" s="36">
        <f>'[1]вспомогат'!K69</f>
        <v>79.33986067500236</v>
      </c>
      <c r="J72" s="37">
        <f>'[1]вспомогат'!L69</f>
        <v>-1098809.5099999998</v>
      </c>
    </row>
    <row r="73" spans="1:10" ht="14.25" customHeight="1">
      <c r="A73" s="52" t="s">
        <v>75</v>
      </c>
      <c r="B73" s="33">
        <f>'[1]вспомогат'!B70</f>
        <v>6781000</v>
      </c>
      <c r="C73" s="33">
        <f>'[1]вспомогат'!C70</f>
        <v>2414730</v>
      </c>
      <c r="D73" s="38">
        <f>'[1]вспомогат'!D70</f>
        <v>635180</v>
      </c>
      <c r="E73" s="33">
        <f>'[1]вспомогат'!G70</f>
        <v>2060393.54</v>
      </c>
      <c r="F73" s="38">
        <f>'[1]вспомогат'!H70</f>
        <v>5203.1699999999255</v>
      </c>
      <c r="G73" s="39">
        <f>'[1]вспомогат'!I70</f>
        <v>0.8191646462419985</v>
      </c>
      <c r="H73" s="35">
        <f>'[1]вспомогат'!J70</f>
        <v>-629976.8300000001</v>
      </c>
      <c r="I73" s="36">
        <f>'[1]вспомогат'!K70</f>
        <v>85.32604224902991</v>
      </c>
      <c r="J73" s="37">
        <f>'[1]вспомогат'!L70</f>
        <v>-354336.45999999996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1805438</v>
      </c>
      <c r="D74" s="38">
        <f>'[1]вспомогат'!D71</f>
        <v>570388</v>
      </c>
      <c r="E74" s="33">
        <f>'[1]вспомогат'!G71</f>
        <v>1246616.97</v>
      </c>
      <c r="F74" s="38">
        <f>'[1]вспомогат'!H71</f>
        <v>6927.320000000065</v>
      </c>
      <c r="G74" s="39">
        <f>'[1]вспомогат'!I71</f>
        <v>1.2144925910082376</v>
      </c>
      <c r="H74" s="35">
        <f>'[1]вспомогат'!J71</f>
        <v>-563460.6799999999</v>
      </c>
      <c r="I74" s="36">
        <f>'[1]вспомогат'!K71</f>
        <v>69.04789696461468</v>
      </c>
      <c r="J74" s="37">
        <f>'[1]вспомогат'!L71</f>
        <v>-558821.03</v>
      </c>
    </row>
    <row r="75" spans="1:10" ht="15" customHeight="1">
      <c r="A75" s="50" t="s">
        <v>77</v>
      </c>
      <c r="B75" s="41">
        <f>SUM(B39:B74)</f>
        <v>917359834</v>
      </c>
      <c r="C75" s="41">
        <f>SUM(C39:C74)</f>
        <v>307775371</v>
      </c>
      <c r="D75" s="41">
        <f>SUM(D39:D74)</f>
        <v>66796678</v>
      </c>
      <c r="E75" s="41">
        <f>SUM(E39:E74)</f>
        <v>282277502.43000007</v>
      </c>
      <c r="F75" s="41">
        <f>SUM(F39:F74)</f>
        <v>1383767.9300000037</v>
      </c>
      <c r="G75" s="42">
        <f>F75/D75*100</f>
        <v>2.07161189962172</v>
      </c>
      <c r="H75" s="41">
        <f>SUM(H39:H74)</f>
        <v>-65412910.069999985</v>
      </c>
      <c r="I75" s="43">
        <f>E75/C75*100</f>
        <v>91.71542918227856</v>
      </c>
      <c r="J75" s="41">
        <f>SUM(J39:J74)</f>
        <v>-25497868.57</v>
      </c>
    </row>
    <row r="76" spans="1:10" ht="15.75" customHeight="1">
      <c r="A76" s="53" t="s">
        <v>78</v>
      </c>
      <c r="B76" s="54">
        <f>'[1]вспомогат'!B72</f>
        <v>10001778949</v>
      </c>
      <c r="C76" s="54">
        <f>'[1]вспомогат'!C72</f>
        <v>3870076886</v>
      </c>
      <c r="D76" s="54">
        <f>'[1]вспомогат'!D72</f>
        <v>841884261</v>
      </c>
      <c r="E76" s="54">
        <f>'[1]вспомогат'!G72</f>
        <v>3284986553.2699995</v>
      </c>
      <c r="F76" s="54">
        <f>'[1]вспомогат'!H72</f>
        <v>19126270.450000167</v>
      </c>
      <c r="G76" s="55">
        <f>'[1]вспомогат'!I72</f>
        <v>2.2718408379890316</v>
      </c>
      <c r="H76" s="54">
        <f>'[1]вспомогат'!J72</f>
        <v>-822757990.5500001</v>
      </c>
      <c r="I76" s="55">
        <f>'[1]вспомогат'!K72</f>
        <v>84.88168710945861</v>
      </c>
      <c r="J76" s="54">
        <f>'[1]вспомогат'!L72</f>
        <v>-585090332.7300003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02.05.2018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2018-05-03T10:58:27Z</dcterms:created>
  <dcterms:modified xsi:type="dcterms:W3CDTF">2018-05-03T10:58:49Z</dcterms:modified>
  <cp:category/>
  <cp:version/>
  <cp:contentType/>
  <cp:contentStatus/>
</cp:coreProperties>
</file>