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<sst xmlns="http://schemas.openxmlformats.org/spreadsheetml/2006/main" count="84" uniqueCount="79">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</sst>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85;&#1072;&#1076;&#1093;_2303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23.03.2018</v>
          </cell>
        </row>
        <row r="6">
          <cell r="G6" t="str">
            <v>Фактично надійшло на 23.03.2018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414530900</v>
          </cell>
          <cell r="D10">
            <v>141131860</v>
          </cell>
          <cell r="G10">
            <v>448526061.51</v>
          </cell>
          <cell r="H10">
            <v>163151717.8</v>
          </cell>
          <cell r="I10">
            <v>115.60232948109663</v>
          </cell>
          <cell r="J10">
            <v>22019857.800000012</v>
          </cell>
          <cell r="K10">
            <v>108.20087513620817</v>
          </cell>
          <cell r="L10">
            <v>33995161.50999999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1005936669.03</v>
          </cell>
          <cell r="H11">
            <v>258452412</v>
          </cell>
          <cell r="I11">
            <v>72.84350896971577</v>
          </cell>
          <cell r="J11">
            <v>-96352588</v>
          </cell>
          <cell r="K11">
            <v>93.52982673856954</v>
          </cell>
          <cell r="L11">
            <v>-69588330.97000003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84540084.68</v>
          </cell>
          <cell r="H12">
            <v>24502622.190000005</v>
          </cell>
          <cell r="I12">
            <v>94.02801493219984</v>
          </cell>
          <cell r="J12">
            <v>-1556230.809999995</v>
          </cell>
          <cell r="K12">
            <v>102.12809374938881</v>
          </cell>
          <cell r="L12">
            <v>1761603.6800000072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119299974.54</v>
          </cell>
          <cell r="H13">
            <v>34586306.35000001</v>
          </cell>
          <cell r="I13">
            <v>65.85697731985462</v>
          </cell>
          <cell r="J13">
            <v>-17930993.64999999</v>
          </cell>
          <cell r="K13">
            <v>89.22337655956308</v>
          </cell>
          <cell r="L13">
            <v>-14409350.459999993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110399879</v>
          </cell>
          <cell r="H14">
            <v>30417967.83</v>
          </cell>
          <cell r="I14">
            <v>72.17798407802007</v>
          </cell>
          <cell r="J14">
            <v>-11725032.170000002</v>
          </cell>
          <cell r="K14">
            <v>92.42892341953902</v>
          </cell>
          <cell r="L14">
            <v>-9043121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16698580.88</v>
          </cell>
          <cell r="H15">
            <v>4328168.3500000015</v>
          </cell>
          <cell r="I15">
            <v>77.93025351554766</v>
          </cell>
          <cell r="J15">
            <v>-1225731.6499999985</v>
          </cell>
          <cell r="K15">
            <v>96.32537022081729</v>
          </cell>
          <cell r="L15">
            <v>-637019.1199999992</v>
          </cell>
        </row>
        <row r="16">
          <cell r="B16">
            <v>43146904</v>
          </cell>
          <cell r="C16">
            <v>7345015</v>
          </cell>
          <cell r="D16">
            <v>2517750</v>
          </cell>
          <cell r="G16">
            <v>7152470.08</v>
          </cell>
          <cell r="H16">
            <v>1626424.1600000001</v>
          </cell>
          <cell r="I16">
            <v>64.59831833978753</v>
          </cell>
          <cell r="J16">
            <v>-891325.8399999999</v>
          </cell>
          <cell r="K16">
            <v>97.3785632840777</v>
          </cell>
          <cell r="L16">
            <v>-192544.91999999993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55018755.74</v>
          </cell>
          <cell r="H17">
            <v>15362840.480000004</v>
          </cell>
          <cell r="I17">
            <v>89.4246782660152</v>
          </cell>
          <cell r="J17">
            <v>-1816802.5199999958</v>
          </cell>
          <cell r="K17">
            <v>111.76962321408845</v>
          </cell>
          <cell r="L17">
            <v>5793613.740000002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46760</v>
          </cell>
          <cell r="H18">
            <v>8360</v>
          </cell>
          <cell r="I18">
            <v>116.92307692307693</v>
          </cell>
          <cell r="J18">
            <v>1210</v>
          </cell>
          <cell r="K18">
            <v>220.0470588235294</v>
          </cell>
          <cell r="L18">
            <v>25510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904718.65</v>
          </cell>
          <cell r="H19">
            <v>213426.29000000004</v>
          </cell>
          <cell r="I19">
            <v>101.83766670642969</v>
          </cell>
          <cell r="J19">
            <v>3851.2900000000373</v>
          </cell>
          <cell r="K19">
            <v>143.4501613325194</v>
          </cell>
          <cell r="L19">
            <v>274033.65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24400059.7</v>
          </cell>
          <cell r="H20">
            <v>6333965.109999999</v>
          </cell>
          <cell r="I20">
            <v>82.85613106044136</v>
          </cell>
          <cell r="J20">
            <v>-1310568.8900000006</v>
          </cell>
          <cell r="K20">
            <v>109.9646162672422</v>
          </cell>
          <cell r="L20">
            <v>2211049.6999999993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5627085.66</v>
          </cell>
          <cell r="H21">
            <v>1324353.1900000004</v>
          </cell>
          <cell r="I21">
            <v>85.35458400737312</v>
          </cell>
          <cell r="J21">
            <v>-227236.8099999996</v>
          </cell>
          <cell r="K21">
            <v>117.66188791448681</v>
          </cell>
          <cell r="L21">
            <v>844665.6600000001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12052078.3</v>
          </cell>
          <cell r="H22">
            <v>3870489.840000001</v>
          </cell>
          <cell r="I22">
            <v>82.34340171367485</v>
          </cell>
          <cell r="J22">
            <v>-829935.1599999992</v>
          </cell>
          <cell r="K22">
            <v>107.87642536798091</v>
          </cell>
          <cell r="L22">
            <v>879963.3000000007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1193233.51</v>
          </cell>
          <cell r="H23">
            <v>363385.07000000007</v>
          </cell>
          <cell r="I23">
            <v>70.64154842371897</v>
          </cell>
          <cell r="J23">
            <v>-151021.92999999993</v>
          </cell>
          <cell r="K23">
            <v>94.29344018358731</v>
          </cell>
          <cell r="L23">
            <v>-72213.48999999999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8166914.83</v>
          </cell>
          <cell r="H24">
            <v>1611148.96</v>
          </cell>
          <cell r="I24">
            <v>68.11743357578813</v>
          </cell>
          <cell r="J24">
            <v>-754103.04</v>
          </cell>
          <cell r="K24">
            <v>111.0500180371477</v>
          </cell>
          <cell r="L24">
            <v>812647.8300000001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21272606.62</v>
          </cell>
          <cell r="H25">
            <v>5625969.390000001</v>
          </cell>
          <cell r="I25">
            <v>69.11510307125309</v>
          </cell>
          <cell r="J25">
            <v>-2514030.6099999994</v>
          </cell>
          <cell r="K25">
            <v>92.55494584001922</v>
          </cell>
          <cell r="L25">
            <v>-1711153.379999999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11117872.73</v>
          </cell>
          <cell r="H26">
            <v>3015262.12</v>
          </cell>
          <cell r="I26">
            <v>75.32889810022795</v>
          </cell>
          <cell r="J26">
            <v>-987533.8799999999</v>
          </cell>
          <cell r="K26">
            <v>105.0349594319318</v>
          </cell>
          <cell r="L26">
            <v>532946.7300000004</v>
          </cell>
        </row>
        <row r="27">
          <cell r="B27">
            <v>61439988</v>
          </cell>
          <cell r="C27">
            <v>12982802</v>
          </cell>
          <cell r="D27">
            <v>5426720</v>
          </cell>
          <cell r="G27">
            <v>10338012.33</v>
          </cell>
          <cell r="H27">
            <v>2714802.26</v>
          </cell>
          <cell r="I27">
            <v>50.02657701152814</v>
          </cell>
          <cell r="J27">
            <v>-2711917.74</v>
          </cell>
          <cell r="K27">
            <v>79.62851416820499</v>
          </cell>
          <cell r="L27">
            <v>-2644789.67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63890.08</v>
          </cell>
          <cell r="H28">
            <v>21665.93</v>
          </cell>
          <cell r="I28">
            <v>161.68604477611942</v>
          </cell>
          <cell r="J28">
            <v>8265.93</v>
          </cell>
          <cell r="K28">
            <v>234.0295970695971</v>
          </cell>
          <cell r="L28">
            <v>36590.08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36615350.33</v>
          </cell>
          <cell r="H29">
            <v>10132306.629999999</v>
          </cell>
          <cell r="I29">
            <v>83.79801113937282</v>
          </cell>
          <cell r="J29">
            <v>-1959038.370000001</v>
          </cell>
          <cell r="K29">
            <v>99.92915190532216</v>
          </cell>
          <cell r="L29">
            <v>-25959.670000001788</v>
          </cell>
        </row>
        <row r="30">
          <cell r="B30">
            <v>45381306</v>
          </cell>
          <cell r="C30">
            <v>7200716</v>
          </cell>
          <cell r="D30">
            <v>3255190</v>
          </cell>
          <cell r="G30">
            <v>8063179.17</v>
          </cell>
          <cell r="H30">
            <v>1622826.8200000003</v>
          </cell>
          <cell r="I30">
            <v>49.85352068542851</v>
          </cell>
          <cell r="J30">
            <v>-1632363.1799999997</v>
          </cell>
          <cell r="K30">
            <v>111.97746404663091</v>
          </cell>
          <cell r="L30">
            <v>862463.1699999999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5901875.95</v>
          </cell>
          <cell r="H31">
            <v>1651032.2199999997</v>
          </cell>
          <cell r="I31">
            <v>78.72783921332824</v>
          </cell>
          <cell r="J31">
            <v>-446106.78000000026</v>
          </cell>
          <cell r="K31">
            <v>92.98634638063284</v>
          </cell>
          <cell r="L31">
            <v>-445159.0499999998</v>
          </cell>
        </row>
        <row r="32">
          <cell r="B32">
            <v>37871829</v>
          </cell>
          <cell r="C32">
            <v>6645973</v>
          </cell>
          <cell r="D32">
            <v>2244134</v>
          </cell>
          <cell r="G32">
            <v>7283777.24</v>
          </cell>
          <cell r="H32">
            <v>1506174.21</v>
          </cell>
          <cell r="I32">
            <v>67.1160550127577</v>
          </cell>
          <cell r="J32">
            <v>-737959.79</v>
          </cell>
          <cell r="K32">
            <v>109.5968527106565</v>
          </cell>
          <cell r="L32">
            <v>637804.2400000002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11721710.58</v>
          </cell>
          <cell r="H33">
            <v>2482112.8100000005</v>
          </cell>
          <cell r="I33">
            <v>80.55256188991999</v>
          </cell>
          <cell r="J33">
            <v>-599245.1899999995</v>
          </cell>
          <cell r="K33">
            <v>114.01029269329852</v>
          </cell>
          <cell r="L33">
            <v>1440436.58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132237.99</v>
          </cell>
          <cell r="H34">
            <v>34605.279999999984</v>
          </cell>
          <cell r="I34">
            <v>200.03052023121376</v>
          </cell>
          <cell r="J34">
            <v>17305.279999999984</v>
          </cell>
          <cell r="K34">
            <v>261.33990118577077</v>
          </cell>
          <cell r="L34">
            <v>81637.98999999999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1390568.49</v>
          </cell>
          <cell r="H35">
            <v>314579.1499999999</v>
          </cell>
          <cell r="I35">
            <v>96.55798313653145</v>
          </cell>
          <cell r="J35">
            <v>-11213.850000000093</v>
          </cell>
          <cell r="K35">
            <v>114.18571570512057</v>
          </cell>
          <cell r="L35">
            <v>172755.49</v>
          </cell>
        </row>
        <row r="36">
          <cell r="B36">
            <v>15969215</v>
          </cell>
          <cell r="C36">
            <v>3462862</v>
          </cell>
          <cell r="D36">
            <v>1150052</v>
          </cell>
          <cell r="G36">
            <v>2752248.41</v>
          </cell>
          <cell r="H36">
            <v>422189.2000000002</v>
          </cell>
          <cell r="I36">
            <v>36.71044439729683</v>
          </cell>
          <cell r="J36">
            <v>-727862.7999999998</v>
          </cell>
          <cell r="K36">
            <v>79.47900927036655</v>
          </cell>
          <cell r="L36">
            <v>-710613.5899999999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8378218.99</v>
          </cell>
          <cell r="H37">
            <v>2005876.4000000004</v>
          </cell>
          <cell r="I37">
            <v>74.68244601198717</v>
          </cell>
          <cell r="J37">
            <v>-679997.5999999996</v>
          </cell>
          <cell r="K37">
            <v>94.11331956230924</v>
          </cell>
          <cell r="L37">
            <v>-524048.0099999998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4104184</v>
          </cell>
          <cell r="H38">
            <v>1205409.04</v>
          </cell>
          <cell r="I38">
            <v>118.74722713413884</v>
          </cell>
          <cell r="J38">
            <v>190304.04000000004</v>
          </cell>
          <cell r="K38">
            <v>118.22335319285241</v>
          </cell>
          <cell r="L38">
            <v>632633</v>
          </cell>
        </row>
        <row r="39">
          <cell r="B39">
            <v>19072094</v>
          </cell>
          <cell r="C39">
            <v>3207600</v>
          </cell>
          <cell r="D39">
            <v>993640</v>
          </cell>
          <cell r="G39">
            <v>3196362.18</v>
          </cell>
          <cell r="H39">
            <v>977553.3000000003</v>
          </cell>
          <cell r="I39">
            <v>98.38103337224751</v>
          </cell>
          <cell r="J39">
            <v>-16086.69999999972</v>
          </cell>
          <cell r="K39">
            <v>99.64965020576132</v>
          </cell>
          <cell r="L39">
            <v>-11237.819999999832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4285580.01</v>
          </cell>
          <cell r="H40">
            <v>1413997.63</v>
          </cell>
          <cell r="I40">
            <v>275.69970714168727</v>
          </cell>
          <cell r="J40">
            <v>901121.6299999999</v>
          </cell>
          <cell r="K40">
            <v>176.857829263884</v>
          </cell>
          <cell r="L40">
            <v>1862402.0099999998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7013303.98</v>
          </cell>
          <cell r="H41">
            <v>651384</v>
          </cell>
          <cell r="I41">
            <v>60.76025879245114</v>
          </cell>
          <cell r="J41">
            <v>-420672</v>
          </cell>
          <cell r="K41">
            <v>122.05641048578018</v>
          </cell>
          <cell r="L41">
            <v>1267350.9800000004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6147292.33</v>
          </cell>
          <cell r="H42">
            <v>2513782.2600000002</v>
          </cell>
          <cell r="I42">
            <v>98.49653449460124</v>
          </cell>
          <cell r="J42">
            <v>-38370.73999999976</v>
          </cell>
          <cell r="K42">
            <v>94.0344478289661</v>
          </cell>
          <cell r="L42">
            <v>-389984.6699999999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9383285.56</v>
          </cell>
          <cell r="H43">
            <v>2544945.9700000007</v>
          </cell>
          <cell r="I43">
            <v>69.83149453546666</v>
          </cell>
          <cell r="J43">
            <v>-1099464.0299999993</v>
          </cell>
          <cell r="K43">
            <v>92.09579988014072</v>
          </cell>
          <cell r="L43">
            <v>-805328.4399999995</v>
          </cell>
        </row>
        <row r="44">
          <cell r="B44">
            <v>26365464</v>
          </cell>
          <cell r="C44">
            <v>5747764</v>
          </cell>
          <cell r="D44">
            <v>2547409</v>
          </cell>
          <cell r="G44">
            <v>4576176.48</v>
          </cell>
          <cell r="H44">
            <v>1373931.4000000004</v>
          </cell>
          <cell r="I44">
            <v>53.934464391073455</v>
          </cell>
          <cell r="J44">
            <v>-1173477.5999999996</v>
          </cell>
          <cell r="K44">
            <v>79.6166384006024</v>
          </cell>
          <cell r="L44">
            <v>-1171587.5199999996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6324552.16</v>
          </cell>
          <cell r="H45">
            <v>1114309.9900000002</v>
          </cell>
          <cell r="I45">
            <v>67.390988206834</v>
          </cell>
          <cell r="J45">
            <v>-539190.0099999998</v>
          </cell>
          <cell r="K45">
            <v>118.02556512122784</v>
          </cell>
          <cell r="L45">
            <v>965923.1600000001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1875580.35</v>
          </cell>
          <cell r="H46">
            <v>311226.73</v>
          </cell>
          <cell r="I46">
            <v>53.02485411750675</v>
          </cell>
          <cell r="J46">
            <v>-275718.27</v>
          </cell>
          <cell r="K46">
            <v>92.37992355771836</v>
          </cell>
          <cell r="L46">
            <v>-154709.6499999999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1650744.74</v>
          </cell>
          <cell r="H47">
            <v>563156.98</v>
          </cell>
          <cell r="I47">
            <v>104.7901580531955</v>
          </cell>
          <cell r="J47">
            <v>25742.97999999998</v>
          </cell>
          <cell r="K47">
            <v>127.88341829224834</v>
          </cell>
          <cell r="L47">
            <v>359924.74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1733424.99</v>
          </cell>
          <cell r="H48">
            <v>161679.1100000001</v>
          </cell>
          <cell r="I48">
            <v>16.005423936199712</v>
          </cell>
          <cell r="J48">
            <v>-848472.8899999999</v>
          </cell>
          <cell r="K48">
            <v>67.13767673058868</v>
          </cell>
          <cell r="L48">
            <v>-848471.01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4319249.22</v>
          </cell>
          <cell r="H49">
            <v>1213371.4099999997</v>
          </cell>
          <cell r="I49">
            <v>89.08093458630054</v>
          </cell>
          <cell r="J49">
            <v>-148728.59000000032</v>
          </cell>
          <cell r="K49">
            <v>109.28140602822074</v>
          </cell>
          <cell r="L49">
            <v>366839.21999999974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2012990.25</v>
          </cell>
          <cell r="H50">
            <v>438550.6000000001</v>
          </cell>
          <cell r="I50">
            <v>57.27072804440093</v>
          </cell>
          <cell r="J50">
            <v>-327199.3999999999</v>
          </cell>
          <cell r="K50">
            <v>88.99751309768553</v>
          </cell>
          <cell r="L50">
            <v>-248859.75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1725939.08</v>
          </cell>
          <cell r="H51">
            <v>387853.41000000015</v>
          </cell>
          <cell r="I51">
            <v>86.8749938402957</v>
          </cell>
          <cell r="J51">
            <v>-58596.58999999985</v>
          </cell>
          <cell r="K51">
            <v>113.1666861185604</v>
          </cell>
          <cell r="L51">
            <v>200809.08000000007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9780586.02</v>
          </cell>
          <cell r="H52">
            <v>2386886.9799999995</v>
          </cell>
          <cell r="I52">
            <v>60.46808567773315</v>
          </cell>
          <cell r="J52">
            <v>-1560463.0200000005</v>
          </cell>
          <cell r="K52">
            <v>110.61446180467198</v>
          </cell>
          <cell r="L52">
            <v>938536.0199999996</v>
          </cell>
        </row>
        <row r="53">
          <cell r="B53">
            <v>60772900</v>
          </cell>
          <cell r="C53">
            <v>11903325</v>
          </cell>
          <cell r="D53">
            <v>4559200</v>
          </cell>
          <cell r="G53">
            <v>12235843.67</v>
          </cell>
          <cell r="H53">
            <v>3149571.0700000003</v>
          </cell>
          <cell r="I53">
            <v>69.0816605983506</v>
          </cell>
          <cell r="J53">
            <v>-1409628.9299999997</v>
          </cell>
          <cell r="K53">
            <v>102.79349400272612</v>
          </cell>
          <cell r="L53">
            <v>332518.6699999999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6111197.07</v>
          </cell>
          <cell r="H54">
            <v>1307065.25</v>
          </cell>
          <cell r="I54">
            <v>80.98046838697685</v>
          </cell>
          <cell r="J54">
            <v>-306984.75</v>
          </cell>
          <cell r="K54">
            <v>129.95772565364862</v>
          </cell>
          <cell r="L54">
            <v>1408747.0700000003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12531304.82</v>
          </cell>
          <cell r="H55">
            <v>2565826.6099999994</v>
          </cell>
          <cell r="I55">
            <v>107.58940713643558</v>
          </cell>
          <cell r="J55">
            <v>180994.6099999994</v>
          </cell>
          <cell r="K55">
            <v>155.61369575834777</v>
          </cell>
          <cell r="L55">
            <v>4478475.82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13826256.16</v>
          </cell>
          <cell r="H56">
            <v>3388308.4800000004</v>
          </cell>
          <cell r="I56">
            <v>78.49139013016617</v>
          </cell>
          <cell r="J56">
            <v>-928481.5199999996</v>
          </cell>
          <cell r="K56">
            <v>95.01872994350593</v>
          </cell>
          <cell r="L56">
            <v>-724828.8399999999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1854153.29</v>
          </cell>
          <cell r="H57">
            <v>670916.28</v>
          </cell>
          <cell r="I57">
            <v>84.05239209633531</v>
          </cell>
          <cell r="J57">
            <v>-127295.71999999997</v>
          </cell>
          <cell r="K57">
            <v>93.67949558722184</v>
          </cell>
          <cell r="L57">
            <v>-125098.70999999996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10991919.47</v>
          </cell>
          <cell r="H58">
            <v>3660258.460000001</v>
          </cell>
          <cell r="I58">
            <v>112.05701829982321</v>
          </cell>
          <cell r="J58">
            <v>393833.4600000009</v>
          </cell>
          <cell r="K58">
            <v>108.27355575345877</v>
          </cell>
          <cell r="L58">
            <v>839930.4700000007</v>
          </cell>
        </row>
        <row r="59">
          <cell r="B59">
            <v>12324400</v>
          </cell>
          <cell r="C59">
            <v>2926072</v>
          </cell>
          <cell r="D59">
            <v>1027024</v>
          </cell>
          <cell r="G59">
            <v>2423039.83</v>
          </cell>
          <cell r="H59">
            <v>515372.1000000001</v>
          </cell>
          <cell r="I59">
            <v>50.181115533814214</v>
          </cell>
          <cell r="J59">
            <v>-511651.8999999999</v>
          </cell>
          <cell r="K59">
            <v>82.80861954182946</v>
          </cell>
          <cell r="L59">
            <v>-503032.1699999999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2943348.62</v>
          </cell>
          <cell r="H60">
            <v>1807860.36</v>
          </cell>
          <cell r="I60">
            <v>299.66191944306314</v>
          </cell>
          <cell r="J60">
            <v>1204560.36</v>
          </cell>
          <cell r="K60">
            <v>169.36236952643998</v>
          </cell>
          <cell r="L60">
            <v>1205448.62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1455224.25</v>
          </cell>
          <cell r="H61">
            <v>201162.90999999992</v>
          </cell>
          <cell r="I61">
            <v>30.25097145778819</v>
          </cell>
          <cell r="J61">
            <v>-463817.0900000001</v>
          </cell>
          <cell r="K61">
            <v>85.04373964145708</v>
          </cell>
          <cell r="L61">
            <v>-255923.75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1564181.93</v>
          </cell>
          <cell r="H62">
            <v>241271.60999999987</v>
          </cell>
          <cell r="I62">
            <v>47.61626406157487</v>
          </cell>
          <cell r="J62">
            <v>-265428.39000000013</v>
          </cell>
          <cell r="K62">
            <v>101.45167531456738</v>
          </cell>
          <cell r="L62">
            <v>22381.929999999935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1634276.02</v>
          </cell>
          <cell r="H63">
            <v>532898.02</v>
          </cell>
          <cell r="I63">
            <v>197.61116179033635</v>
          </cell>
          <cell r="J63">
            <v>263228.02</v>
          </cell>
          <cell r="K63">
            <v>151.83894968234412</v>
          </cell>
          <cell r="L63">
            <v>557954.02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3001382.02</v>
          </cell>
          <cell r="H64">
            <v>573156.5899999999</v>
          </cell>
          <cell r="I64">
            <v>85.18341235044956</v>
          </cell>
          <cell r="J64">
            <v>-99693.41000000015</v>
          </cell>
          <cell r="K64">
            <v>153.11454938731367</v>
          </cell>
          <cell r="L64">
            <v>1041162.02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1897608.34</v>
          </cell>
          <cell r="H65">
            <v>281254.28</v>
          </cell>
          <cell r="I65">
            <v>52.91508880192656</v>
          </cell>
          <cell r="J65">
            <v>-250265.71999999997</v>
          </cell>
          <cell r="K65">
            <v>100.74904911069818</v>
          </cell>
          <cell r="L65">
            <v>14108.340000000084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5763569.39</v>
          </cell>
          <cell r="H66">
            <v>1818126.7299999995</v>
          </cell>
          <cell r="I66">
            <v>101.26667706369383</v>
          </cell>
          <cell r="J66">
            <v>22741.729999999516</v>
          </cell>
          <cell r="K66">
            <v>119.99226758192935</v>
          </cell>
          <cell r="L66">
            <v>960285.3899999997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8962142.11</v>
          </cell>
          <cell r="H67">
            <v>2210209.8199999994</v>
          </cell>
          <cell r="I67">
            <v>46.423109624592406</v>
          </cell>
          <cell r="J67">
            <v>-2550802.1800000006</v>
          </cell>
          <cell r="K67">
            <v>83.23040777795421</v>
          </cell>
          <cell r="L67">
            <v>-1805727.8900000006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13588005.43</v>
          </cell>
          <cell r="H68">
            <v>3304154.4399999995</v>
          </cell>
          <cell r="I68">
            <v>56.0709671857627</v>
          </cell>
          <cell r="J68">
            <v>-2588653.5600000005</v>
          </cell>
          <cell r="K68">
            <v>89.09804091924907</v>
          </cell>
          <cell r="L68">
            <v>-1662616.5700000003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2893664.1</v>
          </cell>
          <cell r="H69">
            <v>782679.77</v>
          </cell>
          <cell r="I69">
            <v>64.0412199811807</v>
          </cell>
          <cell r="J69">
            <v>-439470.23</v>
          </cell>
          <cell r="K69">
            <v>94.87112225828662</v>
          </cell>
          <cell r="L69">
            <v>-156435.8999999999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1305742.48</v>
          </cell>
          <cell r="H70">
            <v>352466.65</v>
          </cell>
          <cell r="I70">
            <v>79.7832971162117</v>
          </cell>
          <cell r="J70">
            <v>-89313.34999999998</v>
          </cell>
          <cell r="K70">
            <v>127.82098400454215</v>
          </cell>
          <cell r="L70">
            <v>284202.48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759197.61</v>
          </cell>
          <cell r="H71">
            <v>136927.29999999993</v>
          </cell>
          <cell r="I71">
            <v>65.42654956900668</v>
          </cell>
          <cell r="J71">
            <v>-72356.70000000007</v>
          </cell>
          <cell r="K71">
            <v>69.07636547262686</v>
          </cell>
          <cell r="L71">
            <v>-339872.39</v>
          </cell>
        </row>
        <row r="72">
          <cell r="B72">
            <v>9995794375</v>
          </cell>
          <cell r="C72">
            <v>2239971685</v>
          </cell>
          <cell r="D72">
            <v>761616622</v>
          </cell>
          <cell r="G72">
            <v>2198866182.9799995</v>
          </cell>
          <cell r="H72">
            <v>622460515.5800003</v>
          </cell>
          <cell r="I72">
            <v>81.72885118308254</v>
          </cell>
          <cell r="J72">
            <v>-139156106.41999996</v>
          </cell>
          <cell r="K72">
            <v>98.16490974884799</v>
          </cell>
          <cell r="L72">
            <v>-41105502.020000026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8" sqref="M2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23.03.2018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23.03.2018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414530900</v>
      </c>
      <c r="D10" s="32">
        <f>'[5]вспомогат'!D10</f>
        <v>141131860</v>
      </c>
      <c r="E10" s="32">
        <f>'[5]вспомогат'!G10</f>
        <v>448526061.51</v>
      </c>
      <c r="F10" s="32">
        <f>'[5]вспомогат'!H10</f>
        <v>163151717.8</v>
      </c>
      <c r="G10" s="33">
        <f>'[5]вспомогат'!I10</f>
        <v>115.60232948109663</v>
      </c>
      <c r="H10" s="34">
        <f>'[5]вспомогат'!J10</f>
        <v>22019857.800000012</v>
      </c>
      <c r="I10" s="35">
        <f>'[5]вспомогат'!K10</f>
        <v>108.20087513620817</v>
      </c>
      <c r="J10" s="36">
        <f>'[5]вспомогат'!L10</f>
        <v>33995161.50999999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1075525000</v>
      </c>
      <c r="D12" s="37">
        <f>'[5]вспомогат'!D11</f>
        <v>354805000</v>
      </c>
      <c r="E12" s="32">
        <f>'[5]вспомогат'!G11</f>
        <v>1005936669.03</v>
      </c>
      <c r="F12" s="37">
        <f>'[5]вспомогат'!H11</f>
        <v>258452412</v>
      </c>
      <c r="G12" s="38">
        <f>'[5]вспомогат'!I11</f>
        <v>72.84350896971577</v>
      </c>
      <c r="H12" s="34">
        <f>'[5]вспомогат'!J11</f>
        <v>-96352588</v>
      </c>
      <c r="I12" s="35">
        <f>'[5]вспомогат'!K11</f>
        <v>93.52982673856954</v>
      </c>
      <c r="J12" s="36">
        <f>'[5]вспомогат'!L11</f>
        <v>-69588330.97000003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82778481</v>
      </c>
      <c r="D13" s="37">
        <f>'[5]вспомогат'!D12</f>
        <v>26058853</v>
      </c>
      <c r="E13" s="32">
        <f>'[5]вспомогат'!G12</f>
        <v>84540084.68</v>
      </c>
      <c r="F13" s="37">
        <f>'[5]вспомогат'!H12</f>
        <v>24502622.190000005</v>
      </c>
      <c r="G13" s="38">
        <f>'[5]вспомогат'!I12</f>
        <v>94.02801493219984</v>
      </c>
      <c r="H13" s="34">
        <f>'[5]вспомогат'!J12</f>
        <v>-1556230.809999995</v>
      </c>
      <c r="I13" s="35">
        <f>'[5]вспомогат'!K12</f>
        <v>102.12809374938881</v>
      </c>
      <c r="J13" s="36">
        <f>'[5]вспомогат'!L12</f>
        <v>1761603.6800000072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133709325</v>
      </c>
      <c r="D14" s="37">
        <f>'[5]вспомогат'!D13</f>
        <v>52517300</v>
      </c>
      <c r="E14" s="32">
        <f>'[5]вспомогат'!G13</f>
        <v>119299974.54</v>
      </c>
      <c r="F14" s="37">
        <f>'[5]вспомогат'!H13</f>
        <v>34586306.35000001</v>
      </c>
      <c r="G14" s="38">
        <f>'[5]вспомогат'!I13</f>
        <v>65.85697731985462</v>
      </c>
      <c r="H14" s="34">
        <f>'[5]вспомогат'!J13</f>
        <v>-17930993.64999999</v>
      </c>
      <c r="I14" s="35">
        <f>'[5]вспомогат'!K13</f>
        <v>89.22337655956308</v>
      </c>
      <c r="J14" s="36">
        <f>'[5]вспомогат'!L13</f>
        <v>-14409350.459999993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119443000</v>
      </c>
      <c r="D15" s="37">
        <f>'[5]вспомогат'!D14</f>
        <v>42143000</v>
      </c>
      <c r="E15" s="32">
        <f>'[5]вспомогат'!G14</f>
        <v>110399879</v>
      </c>
      <c r="F15" s="37">
        <f>'[5]вспомогат'!H14</f>
        <v>30417967.83</v>
      </c>
      <c r="G15" s="38">
        <f>'[5]вспомогат'!I14</f>
        <v>72.17798407802007</v>
      </c>
      <c r="H15" s="34">
        <f>'[5]вспомогат'!J14</f>
        <v>-11725032.170000002</v>
      </c>
      <c r="I15" s="35">
        <f>'[5]вспомогат'!K14</f>
        <v>92.42892341953902</v>
      </c>
      <c r="J15" s="36">
        <f>'[5]вспомогат'!L14</f>
        <v>-9043121</v>
      </c>
    </row>
    <row r="16" spans="1:10" ht="12.75">
      <c r="A16" s="31" t="s">
        <v>18</v>
      </c>
      <c r="B16" s="32">
        <f>'[5]вспомогат'!B15</f>
        <v>74491400</v>
      </c>
      <c r="C16" s="32">
        <f>'[5]вспомогат'!C15</f>
        <v>17335600</v>
      </c>
      <c r="D16" s="37">
        <f>'[5]вспомогат'!D15</f>
        <v>5553900</v>
      </c>
      <c r="E16" s="32">
        <f>'[5]вспомогат'!G15</f>
        <v>16698580.88</v>
      </c>
      <c r="F16" s="37">
        <f>'[5]вспомогат'!H15</f>
        <v>4328168.3500000015</v>
      </c>
      <c r="G16" s="38">
        <f>'[5]вспомогат'!I15</f>
        <v>77.93025351554766</v>
      </c>
      <c r="H16" s="34">
        <f>'[5]вспомогат'!J15</f>
        <v>-1225731.6499999985</v>
      </c>
      <c r="I16" s="35">
        <f>'[5]вспомогат'!K15</f>
        <v>96.32537022081729</v>
      </c>
      <c r="J16" s="36">
        <f>'[5]вспомогат'!L15</f>
        <v>-637019.1199999992</v>
      </c>
    </row>
    <row r="17" spans="1:10" ht="18" customHeight="1">
      <c r="A17" s="39" t="s">
        <v>19</v>
      </c>
      <c r="B17" s="40">
        <f>SUM(B12:B16)</f>
        <v>6109269628</v>
      </c>
      <c r="C17" s="40">
        <f>SUM(C12:C16)</f>
        <v>1428791406</v>
      </c>
      <c r="D17" s="40">
        <f>SUM(D12:D16)</f>
        <v>481078053</v>
      </c>
      <c r="E17" s="40">
        <f>SUM(E12:E16)</f>
        <v>1336875188.13</v>
      </c>
      <c r="F17" s="40">
        <f>SUM(F12:F16)</f>
        <v>352287476.72</v>
      </c>
      <c r="G17" s="41">
        <f>F17/D17*100</f>
        <v>73.22875664835203</v>
      </c>
      <c r="H17" s="40">
        <f>SUM(H12:H16)</f>
        <v>-128790576.28</v>
      </c>
      <c r="I17" s="42">
        <f>E17/C17*100</f>
        <v>93.56685535173216</v>
      </c>
      <c r="J17" s="40">
        <f>SUM(J12:J16)</f>
        <v>-91916217.87000002</v>
      </c>
    </row>
    <row r="18" spans="1:10" ht="20.25" customHeight="1">
      <c r="A18" s="31" t="s">
        <v>20</v>
      </c>
      <c r="B18" s="43">
        <f>'[5]вспомогат'!B16</f>
        <v>43146904</v>
      </c>
      <c r="C18" s="43">
        <f>'[5]вспомогат'!C16</f>
        <v>7345015</v>
      </c>
      <c r="D18" s="44">
        <f>'[5]вспомогат'!D16</f>
        <v>2517750</v>
      </c>
      <c r="E18" s="43">
        <f>'[5]вспомогат'!G16</f>
        <v>7152470.08</v>
      </c>
      <c r="F18" s="44">
        <f>'[5]вспомогат'!H16</f>
        <v>1626424.1600000001</v>
      </c>
      <c r="G18" s="45">
        <f>'[5]вспомогат'!I16</f>
        <v>64.59831833978753</v>
      </c>
      <c r="H18" s="46">
        <f>'[5]вспомогат'!J16</f>
        <v>-891325.8399999999</v>
      </c>
      <c r="I18" s="47">
        <f>'[5]вспомогат'!K16</f>
        <v>97.3785632840777</v>
      </c>
      <c r="J18" s="48">
        <f>'[5]вспомогат'!L16</f>
        <v>-192544.91999999993</v>
      </c>
    </row>
    <row r="19" spans="1:10" ht="12.75">
      <c r="A19" s="31" t="s">
        <v>21</v>
      </c>
      <c r="B19" s="32">
        <f>'[5]вспомогат'!B17</f>
        <v>239582622</v>
      </c>
      <c r="C19" s="32">
        <f>'[5]вспомогат'!C17</f>
        <v>49225142</v>
      </c>
      <c r="D19" s="37">
        <f>'[5]вспомогат'!D17</f>
        <v>17179643</v>
      </c>
      <c r="E19" s="32">
        <f>'[5]вспомогат'!G17</f>
        <v>55018755.74</v>
      </c>
      <c r="F19" s="37">
        <f>'[5]вспомогат'!H17</f>
        <v>15362840.480000004</v>
      </c>
      <c r="G19" s="38">
        <f>'[5]вспомогат'!I17</f>
        <v>89.4246782660152</v>
      </c>
      <c r="H19" s="34">
        <f>'[5]вспомогат'!J17</f>
        <v>-1816802.5199999958</v>
      </c>
      <c r="I19" s="35">
        <f>'[5]вспомогат'!K17</f>
        <v>111.76962321408845</v>
      </c>
      <c r="J19" s="36">
        <f>'[5]вспомогат'!L17</f>
        <v>5793613.740000002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21250</v>
      </c>
      <c r="D20" s="37">
        <f>'[5]вспомогат'!D18</f>
        <v>7150</v>
      </c>
      <c r="E20" s="32">
        <f>'[5]вспомогат'!G18</f>
        <v>46760</v>
      </c>
      <c r="F20" s="37">
        <f>'[5]вспомогат'!H18</f>
        <v>8360</v>
      </c>
      <c r="G20" s="38">
        <f>'[5]вспомогат'!I18</f>
        <v>116.92307692307693</v>
      </c>
      <c r="H20" s="34">
        <f>'[5]вспомогат'!J18</f>
        <v>1210</v>
      </c>
      <c r="I20" s="35">
        <f>'[5]вспомогат'!K18</f>
        <v>220.0470588235294</v>
      </c>
      <c r="J20" s="36">
        <f>'[5]вспомогат'!L18</f>
        <v>25510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630685</v>
      </c>
      <c r="D21" s="37">
        <f>'[5]вспомогат'!D19</f>
        <v>209575</v>
      </c>
      <c r="E21" s="32">
        <f>'[5]вспомогат'!G19</f>
        <v>904718.65</v>
      </c>
      <c r="F21" s="37">
        <f>'[5]вспомогат'!H19</f>
        <v>213426.29000000004</v>
      </c>
      <c r="G21" s="38">
        <f>'[5]вспомогат'!I19</f>
        <v>101.83766670642969</v>
      </c>
      <c r="H21" s="34">
        <f>'[5]вспомогат'!J19</f>
        <v>3851.2900000000373</v>
      </c>
      <c r="I21" s="35">
        <f>'[5]вспомогат'!K19</f>
        <v>143.4501613325194</v>
      </c>
      <c r="J21" s="36">
        <f>'[5]вспомогат'!L19</f>
        <v>274033.65</v>
      </c>
    </row>
    <row r="22" spans="1:10" ht="12.75">
      <c r="A22" s="31" t="s">
        <v>24</v>
      </c>
      <c r="B22" s="32">
        <f>'[5]вспомогат'!B20</f>
        <v>123071439</v>
      </c>
      <c r="C22" s="32">
        <f>'[5]вспомогат'!C20</f>
        <v>22189010</v>
      </c>
      <c r="D22" s="37">
        <f>'[5]вспомогат'!D20</f>
        <v>7644534</v>
      </c>
      <c r="E22" s="32">
        <f>'[5]вспомогат'!G20</f>
        <v>24400059.7</v>
      </c>
      <c r="F22" s="37">
        <f>'[5]вспомогат'!H20</f>
        <v>6333965.109999999</v>
      </c>
      <c r="G22" s="38">
        <f>'[5]вспомогат'!I20</f>
        <v>82.85613106044136</v>
      </c>
      <c r="H22" s="34">
        <f>'[5]вспомогат'!J20</f>
        <v>-1310568.8900000006</v>
      </c>
      <c r="I22" s="35">
        <f>'[5]вспомогат'!K20</f>
        <v>109.9646162672422</v>
      </c>
      <c r="J22" s="36">
        <f>'[5]вспомогат'!L20</f>
        <v>2211049.6999999993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4782420</v>
      </c>
      <c r="D23" s="37">
        <f>'[5]вспомогат'!D21</f>
        <v>1551590</v>
      </c>
      <c r="E23" s="32">
        <f>'[5]вспомогат'!G21</f>
        <v>5627085.66</v>
      </c>
      <c r="F23" s="37">
        <f>'[5]вспомогат'!H21</f>
        <v>1324353.1900000004</v>
      </c>
      <c r="G23" s="38">
        <f>'[5]вспомогат'!I21</f>
        <v>85.35458400737312</v>
      </c>
      <c r="H23" s="34">
        <f>'[5]вспомогат'!J21</f>
        <v>-227236.8099999996</v>
      </c>
      <c r="I23" s="35">
        <f>'[5]вспомогат'!K21</f>
        <v>117.66188791448681</v>
      </c>
      <c r="J23" s="36">
        <f>'[5]вспомогат'!L21</f>
        <v>844665.6600000001</v>
      </c>
    </row>
    <row r="24" spans="1:10" ht="12.75">
      <c r="A24" s="31" t="s">
        <v>26</v>
      </c>
      <c r="B24" s="32">
        <f>'[5]вспомогат'!B22</f>
        <v>52802178</v>
      </c>
      <c r="C24" s="32">
        <f>'[5]вспомогат'!C22</f>
        <v>11172115</v>
      </c>
      <c r="D24" s="37">
        <f>'[5]вспомогат'!D22</f>
        <v>4700425</v>
      </c>
      <c r="E24" s="32">
        <f>'[5]вспомогат'!G22</f>
        <v>12052078.3</v>
      </c>
      <c r="F24" s="37">
        <f>'[5]вспомогат'!H22</f>
        <v>3870489.840000001</v>
      </c>
      <c r="G24" s="38">
        <f>'[5]вспомогат'!I22</f>
        <v>82.34340171367485</v>
      </c>
      <c r="H24" s="34">
        <f>'[5]вспомогат'!J22</f>
        <v>-829935.1599999992</v>
      </c>
      <c r="I24" s="35">
        <f>'[5]вспомогат'!K22</f>
        <v>107.87642536798091</v>
      </c>
      <c r="J24" s="36">
        <f>'[5]вспомогат'!L22</f>
        <v>879963.3000000007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1265447</v>
      </c>
      <c r="D25" s="37">
        <f>'[5]вспомогат'!D23</f>
        <v>514407</v>
      </c>
      <c r="E25" s="32">
        <f>'[5]вспомогат'!G23</f>
        <v>1193233.51</v>
      </c>
      <c r="F25" s="37">
        <f>'[5]вспомогат'!H23</f>
        <v>363385.07000000007</v>
      </c>
      <c r="G25" s="38">
        <f>'[5]вспомогат'!I23</f>
        <v>70.64154842371897</v>
      </c>
      <c r="H25" s="34">
        <f>'[5]вспомогат'!J23</f>
        <v>-151021.92999999993</v>
      </c>
      <c r="I25" s="35">
        <f>'[5]вспомогат'!K23</f>
        <v>94.29344018358731</v>
      </c>
      <c r="J25" s="36">
        <f>'[5]вспомогат'!L23</f>
        <v>-72213.48999999999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7354267</v>
      </c>
      <c r="D26" s="37">
        <f>'[5]вспомогат'!D24</f>
        <v>2365252</v>
      </c>
      <c r="E26" s="32">
        <f>'[5]вспомогат'!G24</f>
        <v>8166914.83</v>
      </c>
      <c r="F26" s="37">
        <f>'[5]вспомогат'!H24</f>
        <v>1611148.96</v>
      </c>
      <c r="G26" s="38">
        <f>'[5]вспомогат'!I24</f>
        <v>68.11743357578813</v>
      </c>
      <c r="H26" s="34">
        <f>'[5]вспомогат'!J24</f>
        <v>-754103.04</v>
      </c>
      <c r="I26" s="35">
        <f>'[5]вспомогат'!K24</f>
        <v>111.0500180371477</v>
      </c>
      <c r="J26" s="36">
        <f>'[5]вспомогат'!L24</f>
        <v>812647.8300000001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22983760</v>
      </c>
      <c r="D27" s="37">
        <f>'[5]вспомогат'!D25</f>
        <v>8140000</v>
      </c>
      <c r="E27" s="32">
        <f>'[5]вспомогат'!G25</f>
        <v>21272606.62</v>
      </c>
      <c r="F27" s="37">
        <f>'[5]вспомогат'!H25</f>
        <v>5625969.390000001</v>
      </c>
      <c r="G27" s="38">
        <f>'[5]вспомогат'!I25</f>
        <v>69.11510307125309</v>
      </c>
      <c r="H27" s="34">
        <f>'[5]вспомогат'!J25</f>
        <v>-2514030.6099999994</v>
      </c>
      <c r="I27" s="35">
        <f>'[5]вспомогат'!K25</f>
        <v>92.55494584001922</v>
      </c>
      <c r="J27" s="36">
        <f>'[5]вспомогат'!L25</f>
        <v>-1711153.379999999</v>
      </c>
    </row>
    <row r="28" spans="1:10" ht="12.75">
      <c r="A28" s="31" t="s">
        <v>30</v>
      </c>
      <c r="B28" s="32">
        <f>'[5]вспомогат'!B26</f>
        <v>66036240</v>
      </c>
      <c r="C28" s="32">
        <f>'[5]вспомогат'!C26</f>
        <v>10584926</v>
      </c>
      <c r="D28" s="37">
        <f>'[5]вспомогат'!D26</f>
        <v>4002796</v>
      </c>
      <c r="E28" s="32">
        <f>'[5]вспомогат'!G26</f>
        <v>11117872.73</v>
      </c>
      <c r="F28" s="37">
        <f>'[5]вспомогат'!H26</f>
        <v>3015262.12</v>
      </c>
      <c r="G28" s="38">
        <f>'[5]вспомогат'!I26</f>
        <v>75.32889810022795</v>
      </c>
      <c r="H28" s="34">
        <f>'[5]вспомогат'!J26</f>
        <v>-987533.8799999999</v>
      </c>
      <c r="I28" s="35">
        <f>'[5]вспомогат'!K26</f>
        <v>105.0349594319318</v>
      </c>
      <c r="J28" s="36">
        <f>'[5]вспомогат'!L26</f>
        <v>532946.7300000004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12982802</v>
      </c>
      <c r="D29" s="37">
        <f>'[5]вспомогат'!D27</f>
        <v>5426720</v>
      </c>
      <c r="E29" s="32">
        <f>'[5]вспомогат'!G27</f>
        <v>10338012.33</v>
      </c>
      <c r="F29" s="37">
        <f>'[5]вспомогат'!H27</f>
        <v>2714802.26</v>
      </c>
      <c r="G29" s="38">
        <f>'[5]вспомогат'!I27</f>
        <v>50.02657701152814</v>
      </c>
      <c r="H29" s="34">
        <f>'[5]вспомогат'!J27</f>
        <v>-2711917.74</v>
      </c>
      <c r="I29" s="35">
        <f>'[5]вспомогат'!K27</f>
        <v>79.62851416820499</v>
      </c>
      <c r="J29" s="36">
        <f>'[5]вспомогат'!L27</f>
        <v>-2644789.67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27300</v>
      </c>
      <c r="D30" s="37">
        <f>'[5]вспомогат'!D28</f>
        <v>13400</v>
      </c>
      <c r="E30" s="32">
        <f>'[5]вспомогат'!G28</f>
        <v>63890.08</v>
      </c>
      <c r="F30" s="37">
        <f>'[5]вспомогат'!H28</f>
        <v>21665.93</v>
      </c>
      <c r="G30" s="38">
        <f>'[5]вспомогат'!I28</f>
        <v>161.68604477611942</v>
      </c>
      <c r="H30" s="34">
        <f>'[5]вспомогат'!J28</f>
        <v>8265.93</v>
      </c>
      <c r="I30" s="35">
        <f>'[5]вспомогат'!K28</f>
        <v>234.0295970695971</v>
      </c>
      <c r="J30" s="36">
        <f>'[5]вспомогат'!L28</f>
        <v>36590.08</v>
      </c>
    </row>
    <row r="31" spans="1:10" ht="12.75">
      <c r="A31" s="31" t="s">
        <v>33</v>
      </c>
      <c r="B31" s="32">
        <f>'[5]вспомогат'!B29</f>
        <v>163427977</v>
      </c>
      <c r="C31" s="32">
        <f>'[5]вспомогат'!C29</f>
        <v>36641310</v>
      </c>
      <c r="D31" s="37">
        <f>'[5]вспомогат'!D29</f>
        <v>12091345</v>
      </c>
      <c r="E31" s="32">
        <f>'[5]вспомогат'!G29</f>
        <v>36615350.33</v>
      </c>
      <c r="F31" s="37">
        <f>'[5]вспомогат'!H29</f>
        <v>10132306.629999999</v>
      </c>
      <c r="G31" s="38">
        <f>'[5]вспомогат'!I29</f>
        <v>83.79801113937282</v>
      </c>
      <c r="H31" s="34">
        <f>'[5]вспомогат'!J29</f>
        <v>-1959038.370000001</v>
      </c>
      <c r="I31" s="35">
        <f>'[5]вспомогат'!K29</f>
        <v>99.92915190532216</v>
      </c>
      <c r="J31" s="36">
        <f>'[5]вспомогат'!L29</f>
        <v>-25959.670000001788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7200716</v>
      </c>
      <c r="D32" s="37">
        <f>'[5]вспомогат'!D30</f>
        <v>3255190</v>
      </c>
      <c r="E32" s="32">
        <f>'[5]вспомогат'!G30</f>
        <v>8063179.17</v>
      </c>
      <c r="F32" s="37">
        <f>'[5]вспомогат'!H30</f>
        <v>1622826.8200000003</v>
      </c>
      <c r="G32" s="38">
        <f>'[5]вспомогат'!I30</f>
        <v>49.85352068542851</v>
      </c>
      <c r="H32" s="34">
        <f>'[5]вспомогат'!J30</f>
        <v>-1632363.1799999997</v>
      </c>
      <c r="I32" s="35">
        <f>'[5]вспомогат'!K30</f>
        <v>111.97746404663091</v>
      </c>
      <c r="J32" s="36">
        <f>'[5]вспомогат'!L30</f>
        <v>862463.1699999999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6347035</v>
      </c>
      <c r="D33" s="37">
        <f>'[5]вспомогат'!D31</f>
        <v>2097139</v>
      </c>
      <c r="E33" s="32">
        <f>'[5]вспомогат'!G31</f>
        <v>5901875.95</v>
      </c>
      <c r="F33" s="37">
        <f>'[5]вспомогат'!H31</f>
        <v>1651032.2199999997</v>
      </c>
      <c r="G33" s="38">
        <f>'[5]вспомогат'!I31</f>
        <v>78.72783921332824</v>
      </c>
      <c r="H33" s="34">
        <f>'[5]вспомогат'!J31</f>
        <v>-446106.78000000026</v>
      </c>
      <c r="I33" s="35">
        <f>'[5]вспомогат'!K31</f>
        <v>92.98634638063284</v>
      </c>
      <c r="J33" s="36">
        <f>'[5]вспомогат'!L31</f>
        <v>-445159.0499999998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6645973</v>
      </c>
      <c r="D34" s="37">
        <f>'[5]вспомогат'!D32</f>
        <v>2244134</v>
      </c>
      <c r="E34" s="32">
        <f>'[5]вспомогат'!G32</f>
        <v>7283777.24</v>
      </c>
      <c r="F34" s="37">
        <f>'[5]вспомогат'!H32</f>
        <v>1506174.21</v>
      </c>
      <c r="G34" s="38">
        <f>'[5]вспомогат'!I32</f>
        <v>67.1160550127577</v>
      </c>
      <c r="H34" s="34">
        <f>'[5]вспомогат'!J32</f>
        <v>-737959.79</v>
      </c>
      <c r="I34" s="35">
        <f>'[5]вспомогат'!K32</f>
        <v>109.5968527106565</v>
      </c>
      <c r="J34" s="36">
        <f>'[5]вспомогат'!L32</f>
        <v>637804.2400000002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10281274</v>
      </c>
      <c r="D35" s="37">
        <f>'[5]вспомогат'!D33</f>
        <v>3081358</v>
      </c>
      <c r="E35" s="32">
        <f>'[5]вспомогат'!G33</f>
        <v>11721710.58</v>
      </c>
      <c r="F35" s="37">
        <f>'[5]вспомогат'!H33</f>
        <v>2482112.8100000005</v>
      </c>
      <c r="G35" s="38">
        <f>'[5]вспомогат'!I33</f>
        <v>80.55256188991999</v>
      </c>
      <c r="H35" s="34">
        <f>'[5]вспомогат'!J33</f>
        <v>-599245.1899999995</v>
      </c>
      <c r="I35" s="35">
        <f>'[5]вспомогат'!K33</f>
        <v>114.01029269329852</v>
      </c>
      <c r="J35" s="36">
        <f>'[5]вспомогат'!L33</f>
        <v>1440436.58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50600</v>
      </c>
      <c r="D36" s="37">
        <f>'[5]вспомогат'!D34</f>
        <v>17300</v>
      </c>
      <c r="E36" s="32">
        <f>'[5]вспомогат'!G34</f>
        <v>132237.99</v>
      </c>
      <c r="F36" s="37">
        <f>'[5]вспомогат'!H34</f>
        <v>34605.279999999984</v>
      </c>
      <c r="G36" s="38">
        <f>'[5]вспомогат'!I34</f>
        <v>200.03052023121376</v>
      </c>
      <c r="H36" s="34">
        <f>'[5]вспомогат'!J34</f>
        <v>17305.279999999984</v>
      </c>
      <c r="I36" s="35">
        <f>'[5]вспомогат'!K34</f>
        <v>261.33990118577077</v>
      </c>
      <c r="J36" s="36">
        <f>'[5]вспомогат'!L34</f>
        <v>81637.98999999999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1217813</v>
      </c>
      <c r="D37" s="37">
        <f>'[5]вспомогат'!D35</f>
        <v>325793</v>
      </c>
      <c r="E37" s="32">
        <f>'[5]вспомогат'!G35</f>
        <v>1390568.49</v>
      </c>
      <c r="F37" s="37">
        <f>'[5]вспомогат'!H35</f>
        <v>314579.1499999999</v>
      </c>
      <c r="G37" s="38">
        <f>'[5]вспомогат'!I35</f>
        <v>96.55798313653145</v>
      </c>
      <c r="H37" s="34">
        <f>'[5]вспомогат'!J35</f>
        <v>-11213.850000000093</v>
      </c>
      <c r="I37" s="35">
        <f>'[5]вспомогат'!K35</f>
        <v>114.18571570512057</v>
      </c>
      <c r="J37" s="36">
        <f>'[5]вспомогат'!L35</f>
        <v>172755.49</v>
      </c>
    </row>
    <row r="38" spans="1:10" ht="18.75" customHeight="1">
      <c r="A38" s="50" t="s">
        <v>40</v>
      </c>
      <c r="B38" s="40">
        <f>SUM(B18:B37)</f>
        <v>1151691117</v>
      </c>
      <c r="C38" s="40">
        <f>SUM(C18:C37)</f>
        <v>218948860</v>
      </c>
      <c r="D38" s="40">
        <f>SUM(D18:D37)</f>
        <v>77385501</v>
      </c>
      <c r="E38" s="40">
        <f>SUM(E18:E37)</f>
        <v>228463157.98000002</v>
      </c>
      <c r="F38" s="40">
        <f>SUM(F18:F37)</f>
        <v>59835729.92000001</v>
      </c>
      <c r="G38" s="41">
        <f>F38/D38*100</f>
        <v>77.32162891857483</v>
      </c>
      <c r="H38" s="40">
        <f>SUM(H18:H37)</f>
        <v>-17549771.07999999</v>
      </c>
      <c r="I38" s="42">
        <f>E38/C38*100</f>
        <v>104.34544303176551</v>
      </c>
      <c r="J38" s="40">
        <f>SUM(J18:J37)</f>
        <v>9514297.980000004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3462862</v>
      </c>
      <c r="D39" s="37">
        <f>'[5]вспомогат'!D36</f>
        <v>1150052</v>
      </c>
      <c r="E39" s="32">
        <f>'[5]вспомогат'!G36</f>
        <v>2752248.41</v>
      </c>
      <c r="F39" s="37">
        <f>'[5]вспомогат'!H36</f>
        <v>422189.2000000002</v>
      </c>
      <c r="G39" s="38">
        <f>'[5]вспомогат'!I36</f>
        <v>36.71044439729683</v>
      </c>
      <c r="H39" s="34">
        <f>'[5]вспомогат'!J36</f>
        <v>-727862.7999999998</v>
      </c>
      <c r="I39" s="35">
        <f>'[5]вспомогат'!K36</f>
        <v>79.47900927036655</v>
      </c>
      <c r="J39" s="36">
        <f>'[5]вспомогат'!L36</f>
        <v>-710613.5899999999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8902267</v>
      </c>
      <c r="D40" s="37">
        <f>'[5]вспомогат'!D37</f>
        <v>2685874</v>
      </c>
      <c r="E40" s="32">
        <f>'[5]вспомогат'!G37</f>
        <v>8378218.99</v>
      </c>
      <c r="F40" s="37">
        <f>'[5]вспомогат'!H37</f>
        <v>2005876.4000000004</v>
      </c>
      <c r="G40" s="38">
        <f>'[5]вспомогат'!I37</f>
        <v>74.68244601198717</v>
      </c>
      <c r="H40" s="34">
        <f>'[5]вспомогат'!J37</f>
        <v>-679997.5999999996</v>
      </c>
      <c r="I40" s="35">
        <f>'[5]вспомогат'!K37</f>
        <v>94.11331956230924</v>
      </c>
      <c r="J40" s="36">
        <f>'[5]вспомогат'!L37</f>
        <v>-524048.0099999998</v>
      </c>
    </row>
    <row r="41" spans="1:10" ht="12.75" customHeight="1">
      <c r="A41" s="51" t="s">
        <v>43</v>
      </c>
      <c r="B41" s="32">
        <f>'[5]вспомогат'!B38</f>
        <v>20200000</v>
      </c>
      <c r="C41" s="32">
        <f>'[5]вспомогат'!C38</f>
        <v>3471551</v>
      </c>
      <c r="D41" s="37">
        <f>'[5]вспомогат'!D38</f>
        <v>1015105</v>
      </c>
      <c r="E41" s="32">
        <f>'[5]вспомогат'!G38</f>
        <v>4104184</v>
      </c>
      <c r="F41" s="37">
        <f>'[5]вспомогат'!H38</f>
        <v>1205409.04</v>
      </c>
      <c r="G41" s="38">
        <f>'[5]вспомогат'!I38</f>
        <v>118.74722713413884</v>
      </c>
      <c r="H41" s="34">
        <f>'[5]вспомогат'!J38</f>
        <v>190304.04000000004</v>
      </c>
      <c r="I41" s="35">
        <f>'[5]вспомогат'!K38</f>
        <v>118.22335319285241</v>
      </c>
      <c r="J41" s="36">
        <f>'[5]вспомогат'!L38</f>
        <v>632633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3207600</v>
      </c>
      <c r="D42" s="37">
        <f>'[5]вспомогат'!D39</f>
        <v>993640</v>
      </c>
      <c r="E42" s="32">
        <f>'[5]вспомогат'!G39</f>
        <v>3196362.18</v>
      </c>
      <c r="F42" s="37">
        <f>'[5]вспомогат'!H39</f>
        <v>977553.3000000003</v>
      </c>
      <c r="G42" s="38">
        <f>'[5]вспомогат'!I39</f>
        <v>98.38103337224751</v>
      </c>
      <c r="H42" s="34">
        <f>'[5]вспомогат'!J39</f>
        <v>-16086.69999999972</v>
      </c>
      <c r="I42" s="35">
        <f>'[5]вспомогат'!K39</f>
        <v>99.64965020576132</v>
      </c>
      <c r="J42" s="36">
        <f>'[5]вспомогат'!L39</f>
        <v>-11237.819999999832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2423178</v>
      </c>
      <c r="D43" s="37">
        <f>'[5]вспомогат'!D40</f>
        <v>512876</v>
      </c>
      <c r="E43" s="32">
        <f>'[5]вспомогат'!G40</f>
        <v>4285580.01</v>
      </c>
      <c r="F43" s="37">
        <f>'[5]вспомогат'!H40</f>
        <v>1413997.63</v>
      </c>
      <c r="G43" s="38">
        <f>'[5]вспомогат'!I40</f>
        <v>275.69970714168727</v>
      </c>
      <c r="H43" s="34">
        <f>'[5]вспомогат'!J40</f>
        <v>901121.6299999999</v>
      </c>
      <c r="I43" s="35">
        <f>'[5]вспомогат'!K40</f>
        <v>176.857829263884</v>
      </c>
      <c r="J43" s="36">
        <f>'[5]вспомогат'!L40</f>
        <v>1862402.0099999998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5745953</v>
      </c>
      <c r="D44" s="37">
        <f>'[5]вспомогат'!D41</f>
        <v>1072056</v>
      </c>
      <c r="E44" s="32">
        <f>'[5]вспомогат'!G41</f>
        <v>7013303.98</v>
      </c>
      <c r="F44" s="37">
        <f>'[5]вспомогат'!H41</f>
        <v>651384</v>
      </c>
      <c r="G44" s="38">
        <f>'[5]вспомогат'!I41</f>
        <v>60.76025879245114</v>
      </c>
      <c r="H44" s="34">
        <f>'[5]вспомогат'!J41</f>
        <v>-420672</v>
      </c>
      <c r="I44" s="35">
        <f>'[5]вспомогат'!K41</f>
        <v>122.05641048578018</v>
      </c>
      <c r="J44" s="36">
        <f>'[5]вспомогат'!L41</f>
        <v>1267350.9800000004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6537277</v>
      </c>
      <c r="D45" s="37">
        <f>'[5]вспомогат'!D42</f>
        <v>2552153</v>
      </c>
      <c r="E45" s="32">
        <f>'[5]вспомогат'!G42</f>
        <v>6147292.33</v>
      </c>
      <c r="F45" s="37">
        <f>'[5]вспомогат'!H42</f>
        <v>2513782.2600000002</v>
      </c>
      <c r="G45" s="38">
        <f>'[5]вспомогат'!I42</f>
        <v>98.49653449460124</v>
      </c>
      <c r="H45" s="34">
        <f>'[5]вспомогат'!J42</f>
        <v>-38370.73999999976</v>
      </c>
      <c r="I45" s="35">
        <f>'[5]вспомогат'!K42</f>
        <v>94.0344478289661</v>
      </c>
      <c r="J45" s="36">
        <f>'[5]вспомогат'!L42</f>
        <v>-389984.6699999999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10188614</v>
      </c>
      <c r="D46" s="37">
        <f>'[5]вспомогат'!D43</f>
        <v>3644410</v>
      </c>
      <c r="E46" s="32">
        <f>'[5]вспомогат'!G43</f>
        <v>9383285.56</v>
      </c>
      <c r="F46" s="37">
        <f>'[5]вспомогат'!H43</f>
        <v>2544945.9700000007</v>
      </c>
      <c r="G46" s="38">
        <f>'[5]вспомогат'!I43</f>
        <v>69.83149453546666</v>
      </c>
      <c r="H46" s="34">
        <f>'[5]вспомогат'!J43</f>
        <v>-1099464.0299999993</v>
      </c>
      <c r="I46" s="35">
        <f>'[5]вспомогат'!K43</f>
        <v>92.09579988014072</v>
      </c>
      <c r="J46" s="36">
        <f>'[5]вспомогат'!L43</f>
        <v>-805328.4399999995</v>
      </c>
    </row>
    <row r="47" spans="1:10" ht="14.25" customHeight="1">
      <c r="A47" s="52" t="s">
        <v>49</v>
      </c>
      <c r="B47" s="32">
        <f>'[5]вспомогат'!B44</f>
        <v>26365464</v>
      </c>
      <c r="C47" s="32">
        <f>'[5]вспомогат'!C44</f>
        <v>5747764</v>
      </c>
      <c r="D47" s="37">
        <f>'[5]вспомогат'!D44</f>
        <v>2547409</v>
      </c>
      <c r="E47" s="32">
        <f>'[5]вспомогат'!G44</f>
        <v>4576176.48</v>
      </c>
      <c r="F47" s="37">
        <f>'[5]вспомогат'!H44</f>
        <v>1373931.4000000004</v>
      </c>
      <c r="G47" s="38">
        <f>'[5]вспомогат'!I44</f>
        <v>53.934464391073455</v>
      </c>
      <c r="H47" s="34">
        <f>'[5]вспомогат'!J44</f>
        <v>-1173477.5999999996</v>
      </c>
      <c r="I47" s="35">
        <f>'[5]вспомогат'!K44</f>
        <v>79.6166384006024</v>
      </c>
      <c r="J47" s="36">
        <f>'[5]вспомогат'!L44</f>
        <v>-1171587.5199999996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5358629</v>
      </c>
      <c r="D48" s="37">
        <f>'[5]вспомогат'!D45</f>
        <v>1653500</v>
      </c>
      <c r="E48" s="32">
        <f>'[5]вспомогат'!G45</f>
        <v>6324552.16</v>
      </c>
      <c r="F48" s="37">
        <f>'[5]вспомогат'!H45</f>
        <v>1114309.9900000002</v>
      </c>
      <c r="G48" s="38">
        <f>'[5]вспомогат'!I45</f>
        <v>67.390988206834</v>
      </c>
      <c r="H48" s="34">
        <f>'[5]вспомогат'!J45</f>
        <v>-539190.0099999998</v>
      </c>
      <c r="I48" s="35">
        <f>'[5]вспомогат'!K45</f>
        <v>118.02556512122784</v>
      </c>
      <c r="J48" s="36">
        <f>'[5]вспомогат'!L45</f>
        <v>965923.1600000001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2030290</v>
      </c>
      <c r="D49" s="37">
        <f>'[5]вспомогат'!D46</f>
        <v>586945</v>
      </c>
      <c r="E49" s="32">
        <f>'[5]вспомогат'!G46</f>
        <v>1875580.35</v>
      </c>
      <c r="F49" s="37">
        <f>'[5]вспомогат'!H46</f>
        <v>311226.73</v>
      </c>
      <c r="G49" s="38">
        <f>'[5]вспомогат'!I46</f>
        <v>53.02485411750675</v>
      </c>
      <c r="H49" s="34">
        <f>'[5]вспомогат'!J46</f>
        <v>-275718.27</v>
      </c>
      <c r="I49" s="35">
        <f>'[5]вспомогат'!K46</f>
        <v>92.37992355771836</v>
      </c>
      <c r="J49" s="36">
        <f>'[5]вспомогат'!L46</f>
        <v>-154709.6499999999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1290820</v>
      </c>
      <c r="D50" s="37">
        <f>'[5]вспомогат'!D47</f>
        <v>537414</v>
      </c>
      <c r="E50" s="32">
        <f>'[5]вспомогат'!G47</f>
        <v>1650744.74</v>
      </c>
      <c r="F50" s="37">
        <f>'[5]вспомогат'!H47</f>
        <v>563156.98</v>
      </c>
      <c r="G50" s="38">
        <f>'[5]вспомогат'!I47</f>
        <v>104.7901580531955</v>
      </c>
      <c r="H50" s="34">
        <f>'[5]вспомогат'!J47</f>
        <v>25742.97999999998</v>
      </c>
      <c r="I50" s="35">
        <f>'[5]вспомогат'!K47</f>
        <v>127.88341829224834</v>
      </c>
      <c r="J50" s="36">
        <f>'[5]вспомогат'!L47</f>
        <v>359924.74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2581896</v>
      </c>
      <c r="D51" s="37">
        <f>'[5]вспомогат'!D48</f>
        <v>1010152</v>
      </c>
      <c r="E51" s="32">
        <f>'[5]вспомогат'!G48</f>
        <v>1733424.99</v>
      </c>
      <c r="F51" s="37">
        <f>'[5]вспомогат'!H48</f>
        <v>161679.1100000001</v>
      </c>
      <c r="G51" s="38">
        <f>'[5]вспомогат'!I48</f>
        <v>16.005423936199712</v>
      </c>
      <c r="H51" s="34">
        <f>'[5]вспомогат'!J48</f>
        <v>-848472.8899999999</v>
      </c>
      <c r="I51" s="35">
        <f>'[5]вспомогат'!K48</f>
        <v>67.13767673058868</v>
      </c>
      <c r="J51" s="36">
        <f>'[5]вспомогат'!L48</f>
        <v>-848471.01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3952410</v>
      </c>
      <c r="D52" s="37">
        <f>'[5]вспомогат'!D49</f>
        <v>1362100</v>
      </c>
      <c r="E52" s="32">
        <f>'[5]вспомогат'!G49</f>
        <v>4319249.22</v>
      </c>
      <c r="F52" s="37">
        <f>'[5]вспомогат'!H49</f>
        <v>1213371.4099999997</v>
      </c>
      <c r="G52" s="38">
        <f>'[5]вспомогат'!I49</f>
        <v>89.08093458630054</v>
      </c>
      <c r="H52" s="34">
        <f>'[5]вспомогат'!J49</f>
        <v>-148728.59000000032</v>
      </c>
      <c r="I52" s="35">
        <f>'[5]вспомогат'!K49</f>
        <v>109.28140602822074</v>
      </c>
      <c r="J52" s="36">
        <f>'[5]вспомогат'!L49</f>
        <v>366839.21999999974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2261850</v>
      </c>
      <c r="D53" s="37">
        <f>'[5]вспомогат'!D50</f>
        <v>765750</v>
      </c>
      <c r="E53" s="32">
        <f>'[5]вспомогат'!G50</f>
        <v>2012990.25</v>
      </c>
      <c r="F53" s="37">
        <f>'[5]вспомогат'!H50</f>
        <v>438550.6000000001</v>
      </c>
      <c r="G53" s="38">
        <f>'[5]вспомогат'!I50</f>
        <v>57.27072804440093</v>
      </c>
      <c r="H53" s="34">
        <f>'[5]вспомогат'!J50</f>
        <v>-327199.3999999999</v>
      </c>
      <c r="I53" s="35">
        <f>'[5]вспомогат'!K50</f>
        <v>88.99751309768553</v>
      </c>
      <c r="J53" s="36">
        <f>'[5]вспомогат'!L50</f>
        <v>-248859.75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1525130</v>
      </c>
      <c r="D54" s="37">
        <f>'[5]вспомогат'!D51</f>
        <v>446450</v>
      </c>
      <c r="E54" s="32">
        <f>'[5]вспомогат'!G51</f>
        <v>1725939.08</v>
      </c>
      <c r="F54" s="37">
        <f>'[5]вспомогат'!H51</f>
        <v>387853.41000000015</v>
      </c>
      <c r="G54" s="38">
        <f>'[5]вспомогат'!I51</f>
        <v>86.8749938402957</v>
      </c>
      <c r="H54" s="34">
        <f>'[5]вспомогат'!J51</f>
        <v>-58596.58999999985</v>
      </c>
      <c r="I54" s="35">
        <f>'[5]вспомогат'!K51</f>
        <v>113.1666861185604</v>
      </c>
      <c r="J54" s="36">
        <f>'[5]вспомогат'!L51</f>
        <v>200809.08000000007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8842050</v>
      </c>
      <c r="D55" s="37">
        <f>'[5]вспомогат'!D52</f>
        <v>3947350</v>
      </c>
      <c r="E55" s="32">
        <f>'[5]вспомогат'!G52</f>
        <v>9780586.02</v>
      </c>
      <c r="F55" s="37">
        <f>'[5]вспомогат'!H52</f>
        <v>2386886.9799999995</v>
      </c>
      <c r="G55" s="38">
        <f>'[5]вспомогат'!I52</f>
        <v>60.46808567773315</v>
      </c>
      <c r="H55" s="34">
        <f>'[5]вспомогат'!J52</f>
        <v>-1560463.0200000005</v>
      </c>
      <c r="I55" s="35">
        <f>'[5]вспомогат'!K52</f>
        <v>110.61446180467198</v>
      </c>
      <c r="J55" s="36">
        <f>'[5]вспомогат'!L52</f>
        <v>938536.0199999996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11903325</v>
      </c>
      <c r="D56" s="37">
        <f>'[5]вспомогат'!D53</f>
        <v>4559200</v>
      </c>
      <c r="E56" s="32">
        <f>'[5]вспомогат'!G53</f>
        <v>12235843.67</v>
      </c>
      <c r="F56" s="37">
        <f>'[5]вспомогат'!H53</f>
        <v>3149571.0700000003</v>
      </c>
      <c r="G56" s="38">
        <f>'[5]вспомогат'!I53</f>
        <v>69.0816605983506</v>
      </c>
      <c r="H56" s="34">
        <f>'[5]вспомогат'!J53</f>
        <v>-1409628.9299999997</v>
      </c>
      <c r="I56" s="35">
        <f>'[5]вспомогат'!K53</f>
        <v>102.79349400272612</v>
      </c>
      <c r="J56" s="36">
        <f>'[5]вспомогат'!L53</f>
        <v>332518.6699999999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4702450</v>
      </c>
      <c r="D57" s="37">
        <f>'[5]вспомогат'!D54</f>
        <v>1614050</v>
      </c>
      <c r="E57" s="32">
        <f>'[5]вспомогат'!G54</f>
        <v>6111197.07</v>
      </c>
      <c r="F57" s="37">
        <f>'[5]вспомогат'!H54</f>
        <v>1307065.25</v>
      </c>
      <c r="G57" s="38">
        <f>'[5]вспомогат'!I54</f>
        <v>80.98046838697685</v>
      </c>
      <c r="H57" s="34">
        <f>'[5]вспомогат'!J54</f>
        <v>-306984.75</v>
      </c>
      <c r="I57" s="35">
        <f>'[5]вспомогат'!K54</f>
        <v>129.95772565364862</v>
      </c>
      <c r="J57" s="36">
        <f>'[5]вспомогат'!L54</f>
        <v>1408747.0700000003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8052829</v>
      </c>
      <c r="D58" s="37">
        <f>'[5]вспомогат'!D55</f>
        <v>2384832</v>
      </c>
      <c r="E58" s="32">
        <f>'[5]вспомогат'!G55</f>
        <v>12531304.82</v>
      </c>
      <c r="F58" s="37">
        <f>'[5]вспомогат'!H55</f>
        <v>2565826.6099999994</v>
      </c>
      <c r="G58" s="38">
        <f>'[5]вспомогат'!I55</f>
        <v>107.58940713643558</v>
      </c>
      <c r="H58" s="34">
        <f>'[5]вспомогат'!J55</f>
        <v>180994.6099999994</v>
      </c>
      <c r="I58" s="35">
        <f>'[5]вспомогат'!K55</f>
        <v>155.61369575834777</v>
      </c>
      <c r="J58" s="36">
        <f>'[5]вспомогат'!L55</f>
        <v>4478475.82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14551085</v>
      </c>
      <c r="D59" s="37">
        <f>'[5]вспомогат'!D56</f>
        <v>4316790</v>
      </c>
      <c r="E59" s="32">
        <f>'[5]вспомогат'!G56</f>
        <v>13826256.16</v>
      </c>
      <c r="F59" s="37">
        <f>'[5]вспомогат'!H56</f>
        <v>3388308.4800000004</v>
      </c>
      <c r="G59" s="38">
        <f>'[5]вспомогат'!I56</f>
        <v>78.49139013016617</v>
      </c>
      <c r="H59" s="34">
        <f>'[5]вспомогат'!J56</f>
        <v>-928481.5199999996</v>
      </c>
      <c r="I59" s="35">
        <f>'[5]вспомогат'!K56</f>
        <v>95.01872994350593</v>
      </c>
      <c r="J59" s="36">
        <f>'[5]вспомогат'!L56</f>
        <v>-724828.8399999999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1979252</v>
      </c>
      <c r="D60" s="37">
        <f>'[5]вспомогат'!D57</f>
        <v>798212</v>
      </c>
      <c r="E60" s="32">
        <f>'[5]вспомогат'!G57</f>
        <v>1854153.29</v>
      </c>
      <c r="F60" s="37">
        <f>'[5]вспомогат'!H57</f>
        <v>670916.28</v>
      </c>
      <c r="G60" s="38">
        <f>'[5]вспомогат'!I57</f>
        <v>84.05239209633531</v>
      </c>
      <c r="H60" s="34">
        <f>'[5]вспомогат'!J57</f>
        <v>-127295.71999999997</v>
      </c>
      <c r="I60" s="35">
        <f>'[5]вспомогат'!K57</f>
        <v>93.67949558722184</v>
      </c>
      <c r="J60" s="36">
        <f>'[5]вспомогат'!L57</f>
        <v>-125098.70999999996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10151989</v>
      </c>
      <c r="D61" s="37">
        <f>'[5]вспомогат'!D58</f>
        <v>3266425</v>
      </c>
      <c r="E61" s="32">
        <f>'[5]вспомогат'!G58</f>
        <v>10991919.47</v>
      </c>
      <c r="F61" s="37">
        <f>'[5]вспомогат'!H58</f>
        <v>3660258.460000001</v>
      </c>
      <c r="G61" s="38">
        <f>'[5]вспомогат'!I58</f>
        <v>112.05701829982321</v>
      </c>
      <c r="H61" s="34">
        <f>'[5]вспомогат'!J58</f>
        <v>393833.4600000009</v>
      </c>
      <c r="I61" s="35">
        <f>'[5]вспомогат'!K58</f>
        <v>108.27355575345877</v>
      </c>
      <c r="J61" s="36">
        <f>'[5]вспомогат'!L58</f>
        <v>839930.4700000007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2926072</v>
      </c>
      <c r="D62" s="37">
        <f>'[5]вспомогат'!D59</f>
        <v>1027024</v>
      </c>
      <c r="E62" s="32">
        <f>'[5]вспомогат'!G59</f>
        <v>2423039.83</v>
      </c>
      <c r="F62" s="37">
        <f>'[5]вспомогат'!H59</f>
        <v>515372.1000000001</v>
      </c>
      <c r="G62" s="38">
        <f>'[5]вспомогат'!I59</f>
        <v>50.181115533814214</v>
      </c>
      <c r="H62" s="34">
        <f>'[5]вспомогат'!J59</f>
        <v>-511651.8999999999</v>
      </c>
      <c r="I62" s="35">
        <f>'[5]вспомогат'!K59</f>
        <v>82.80861954182946</v>
      </c>
      <c r="J62" s="36">
        <f>'[5]вспомогат'!L59</f>
        <v>-503032.1699999999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1737900</v>
      </c>
      <c r="D63" s="37">
        <f>'[5]вспомогат'!D60</f>
        <v>603300</v>
      </c>
      <c r="E63" s="32">
        <f>'[5]вспомогат'!G60</f>
        <v>2943348.62</v>
      </c>
      <c r="F63" s="37">
        <f>'[5]вспомогат'!H60</f>
        <v>1807860.36</v>
      </c>
      <c r="G63" s="38">
        <f>'[5]вспомогат'!I60</f>
        <v>299.66191944306314</v>
      </c>
      <c r="H63" s="34">
        <f>'[5]вспомогат'!J60</f>
        <v>1204560.36</v>
      </c>
      <c r="I63" s="35">
        <f>'[5]вспомогат'!K60</f>
        <v>169.36236952643998</v>
      </c>
      <c r="J63" s="36">
        <f>'[5]вспомогат'!L60</f>
        <v>1205448.62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1711148</v>
      </c>
      <c r="D64" s="37">
        <f>'[5]вспомогат'!D61</f>
        <v>664980</v>
      </c>
      <c r="E64" s="32">
        <f>'[5]вспомогат'!G61</f>
        <v>1455224.25</v>
      </c>
      <c r="F64" s="37">
        <f>'[5]вспомогат'!H61</f>
        <v>201162.90999999992</v>
      </c>
      <c r="G64" s="38">
        <f>'[5]вспомогат'!I61</f>
        <v>30.25097145778819</v>
      </c>
      <c r="H64" s="34">
        <f>'[5]вспомогат'!J61</f>
        <v>-463817.0900000001</v>
      </c>
      <c r="I64" s="35">
        <f>'[5]вспомогат'!K61</f>
        <v>85.04373964145708</v>
      </c>
      <c r="J64" s="36">
        <f>'[5]вспомогат'!L61</f>
        <v>-255923.75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1541800</v>
      </c>
      <c r="D65" s="37">
        <f>'[5]вспомогат'!D62</f>
        <v>506700</v>
      </c>
      <c r="E65" s="32">
        <f>'[5]вспомогат'!G62</f>
        <v>1564181.93</v>
      </c>
      <c r="F65" s="37">
        <f>'[5]вспомогат'!H62</f>
        <v>241271.60999999987</v>
      </c>
      <c r="G65" s="38">
        <f>'[5]вспомогат'!I62</f>
        <v>47.61626406157487</v>
      </c>
      <c r="H65" s="34">
        <f>'[5]вспомогат'!J62</f>
        <v>-265428.39000000013</v>
      </c>
      <c r="I65" s="35">
        <f>'[5]вспомогат'!K62</f>
        <v>101.45167531456738</v>
      </c>
      <c r="J65" s="36">
        <f>'[5]вспомогат'!L62</f>
        <v>22381.929999999935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1076322</v>
      </c>
      <c r="D66" s="37">
        <f>'[5]вспомогат'!D63</f>
        <v>269670</v>
      </c>
      <c r="E66" s="32">
        <f>'[5]вспомогат'!G63</f>
        <v>1634276.02</v>
      </c>
      <c r="F66" s="37">
        <f>'[5]вспомогат'!H63</f>
        <v>532898.02</v>
      </c>
      <c r="G66" s="38">
        <f>'[5]вспомогат'!I63</f>
        <v>197.61116179033635</v>
      </c>
      <c r="H66" s="34">
        <f>'[5]вспомогат'!J63</f>
        <v>263228.02</v>
      </c>
      <c r="I66" s="35">
        <f>'[5]вспомогат'!K63</f>
        <v>151.83894968234412</v>
      </c>
      <c r="J66" s="36">
        <f>'[5]вспомогат'!L63</f>
        <v>557954.02</v>
      </c>
    </row>
    <row r="67" spans="1:10" ht="14.25" customHeight="1">
      <c r="A67" s="52" t="s">
        <v>69</v>
      </c>
      <c r="B67" s="32">
        <f>'[5]вспомогат'!B64</f>
        <v>12015960</v>
      </c>
      <c r="C67" s="32">
        <f>'[5]вспомогат'!C64</f>
        <v>1960220</v>
      </c>
      <c r="D67" s="37">
        <f>'[5]вспомогат'!D64</f>
        <v>672850</v>
      </c>
      <c r="E67" s="32">
        <f>'[5]вспомогат'!G64</f>
        <v>3001382.02</v>
      </c>
      <c r="F67" s="37">
        <f>'[5]вспомогат'!H64</f>
        <v>573156.5899999999</v>
      </c>
      <c r="G67" s="38">
        <f>'[5]вспомогат'!I64</f>
        <v>85.18341235044956</v>
      </c>
      <c r="H67" s="34">
        <f>'[5]вспомогат'!J64</f>
        <v>-99693.41000000015</v>
      </c>
      <c r="I67" s="35">
        <f>'[5]вспомогат'!K64</f>
        <v>153.11454938731367</v>
      </c>
      <c r="J67" s="36">
        <f>'[5]вспомогат'!L64</f>
        <v>1041162.02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1883500</v>
      </c>
      <c r="D68" s="37">
        <f>'[5]вспомогат'!D65</f>
        <v>531520</v>
      </c>
      <c r="E68" s="32">
        <f>'[5]вспомогат'!G65</f>
        <v>1897608.34</v>
      </c>
      <c r="F68" s="37">
        <f>'[5]вспомогат'!H65</f>
        <v>281254.28</v>
      </c>
      <c r="G68" s="38">
        <f>'[5]вспомогат'!I65</f>
        <v>52.91508880192656</v>
      </c>
      <c r="H68" s="34">
        <f>'[5]вспомогат'!J65</f>
        <v>-250265.71999999997</v>
      </c>
      <c r="I68" s="35">
        <f>'[5]вспомогат'!K65</f>
        <v>100.74904911069818</v>
      </c>
      <c r="J68" s="36">
        <f>'[5]вспомогат'!L65</f>
        <v>14108.340000000084</v>
      </c>
    </row>
    <row r="69" spans="1:10" ht="14.25" customHeight="1">
      <c r="A69" s="52" t="s">
        <v>71</v>
      </c>
      <c r="B69" s="32">
        <f>'[5]вспомогат'!B66</f>
        <v>28169400</v>
      </c>
      <c r="C69" s="32">
        <f>'[5]вспомогат'!C66</f>
        <v>4803284</v>
      </c>
      <c r="D69" s="37">
        <f>'[5]вспомогат'!D66</f>
        <v>1795385</v>
      </c>
      <c r="E69" s="32">
        <f>'[5]вспомогат'!G66</f>
        <v>5763569.39</v>
      </c>
      <c r="F69" s="37">
        <f>'[5]вспомогат'!H66</f>
        <v>1818126.7299999995</v>
      </c>
      <c r="G69" s="38">
        <f>'[5]вспомогат'!I66</f>
        <v>101.26667706369383</v>
      </c>
      <c r="H69" s="34">
        <f>'[5]вспомогат'!J66</f>
        <v>22741.729999999516</v>
      </c>
      <c r="I69" s="35">
        <f>'[5]вспомогат'!K66</f>
        <v>119.99226758192935</v>
      </c>
      <c r="J69" s="36">
        <f>'[5]вспомогат'!L66</f>
        <v>960285.3899999997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10767870</v>
      </c>
      <c r="D70" s="37">
        <f>'[5]вспомогат'!D67</f>
        <v>4761012</v>
      </c>
      <c r="E70" s="32">
        <f>'[5]вспомогат'!G67</f>
        <v>8962142.11</v>
      </c>
      <c r="F70" s="37">
        <f>'[5]вспомогат'!H67</f>
        <v>2210209.8199999994</v>
      </c>
      <c r="G70" s="38">
        <f>'[5]вспомогат'!I67</f>
        <v>46.423109624592406</v>
      </c>
      <c r="H70" s="34">
        <f>'[5]вспомогат'!J67</f>
        <v>-2550802.1800000006</v>
      </c>
      <c r="I70" s="35">
        <f>'[5]вспомогат'!K67</f>
        <v>83.23040777795421</v>
      </c>
      <c r="J70" s="36">
        <f>'[5]вспомогат'!L67</f>
        <v>-1805727.8900000006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15250622</v>
      </c>
      <c r="D71" s="37">
        <f>'[5]вспомогат'!D68</f>
        <v>5892808</v>
      </c>
      <c r="E71" s="32">
        <f>'[5]вспомогат'!G68</f>
        <v>13588005.43</v>
      </c>
      <c r="F71" s="37">
        <f>'[5]вспомогат'!H68</f>
        <v>3304154.4399999995</v>
      </c>
      <c r="G71" s="38">
        <f>'[5]вспомогат'!I68</f>
        <v>56.0709671857627</v>
      </c>
      <c r="H71" s="34">
        <f>'[5]вспомогат'!J68</f>
        <v>-2588653.5600000005</v>
      </c>
      <c r="I71" s="35">
        <f>'[5]вспомогат'!K68</f>
        <v>89.09804091924907</v>
      </c>
      <c r="J71" s="36">
        <f>'[5]вспомогат'!L68</f>
        <v>-1662616.5700000003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3050100</v>
      </c>
      <c r="D72" s="37">
        <f>'[5]вспомогат'!D69</f>
        <v>1222150</v>
      </c>
      <c r="E72" s="32">
        <f>'[5]вспомогат'!G69</f>
        <v>2893664.1</v>
      </c>
      <c r="F72" s="37">
        <f>'[5]вспомогат'!H69</f>
        <v>782679.77</v>
      </c>
      <c r="G72" s="38">
        <f>'[5]вспомогат'!I69</f>
        <v>64.0412199811807</v>
      </c>
      <c r="H72" s="34">
        <f>'[5]вспомогат'!J69</f>
        <v>-439470.23</v>
      </c>
      <c r="I72" s="35">
        <f>'[5]вспомогат'!K69</f>
        <v>94.87112225828662</v>
      </c>
      <c r="J72" s="36">
        <f>'[5]вспомогат'!L69</f>
        <v>-156435.8999999999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1021540</v>
      </c>
      <c r="D73" s="37">
        <f>'[5]вспомогат'!D70</f>
        <v>441780</v>
      </c>
      <c r="E73" s="32">
        <f>'[5]вспомогат'!G70</f>
        <v>1305742.48</v>
      </c>
      <c r="F73" s="37">
        <f>'[5]вспомогат'!H70</f>
        <v>352466.65</v>
      </c>
      <c r="G73" s="38">
        <f>'[5]вспомогат'!I70</f>
        <v>79.7832971162117</v>
      </c>
      <c r="H73" s="34">
        <f>'[5]вспомогат'!J70</f>
        <v>-89313.34999999998</v>
      </c>
      <c r="I73" s="35">
        <f>'[5]вспомогат'!K70</f>
        <v>127.82098400454215</v>
      </c>
      <c r="J73" s="36">
        <f>'[5]вспомогат'!L70</f>
        <v>284202.48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1099070</v>
      </c>
      <c r="D74" s="37">
        <f>'[5]вспомогат'!D71</f>
        <v>209284</v>
      </c>
      <c r="E74" s="32">
        <f>'[5]вспомогат'!G71</f>
        <v>759197.61</v>
      </c>
      <c r="F74" s="37">
        <f>'[5]вспомогат'!H71</f>
        <v>136927.29999999993</v>
      </c>
      <c r="G74" s="38">
        <f>'[5]вспомогат'!I71</f>
        <v>65.42654956900668</v>
      </c>
      <c r="H74" s="34">
        <f>'[5]вспомогат'!J71</f>
        <v>-72356.70000000007</v>
      </c>
      <c r="I74" s="35">
        <f>'[5]вспомогат'!K71</f>
        <v>69.07636547262686</v>
      </c>
      <c r="J74" s="36">
        <f>'[5]вспомогат'!L71</f>
        <v>-339872.39</v>
      </c>
    </row>
    <row r="75" spans="1:10" ht="15" customHeight="1">
      <c r="A75" s="50" t="s">
        <v>77</v>
      </c>
      <c r="B75" s="40">
        <f>SUM(B39:B74)</f>
        <v>915893630</v>
      </c>
      <c r="C75" s="40">
        <f>SUM(C39:C74)</f>
        <v>177700519</v>
      </c>
      <c r="D75" s="40">
        <f>SUM(D39:D74)</f>
        <v>62021208</v>
      </c>
      <c r="E75" s="40">
        <f>SUM(E39:E74)</f>
        <v>185001775.36000007</v>
      </c>
      <c r="F75" s="40">
        <f>SUM(F39:F74)</f>
        <v>47185591.14</v>
      </c>
      <c r="G75" s="41">
        <f>F75/D75*100</f>
        <v>76.07976797227168</v>
      </c>
      <c r="H75" s="40">
        <f>SUM(H39:H74)</f>
        <v>-14835616.860000003</v>
      </c>
      <c r="I75" s="42">
        <f>E75/C75*100</f>
        <v>104.10874228228903</v>
      </c>
      <c r="J75" s="40">
        <f>SUM(J39:J74)</f>
        <v>7301256.360000002</v>
      </c>
    </row>
    <row r="76" spans="1:10" ht="15.75" customHeight="1">
      <c r="A76" s="53" t="s">
        <v>78</v>
      </c>
      <c r="B76" s="54">
        <f>'[5]вспомогат'!B72</f>
        <v>9995794375</v>
      </c>
      <c r="C76" s="54">
        <f>'[5]вспомогат'!C72</f>
        <v>2239971685</v>
      </c>
      <c r="D76" s="54">
        <f>'[5]вспомогат'!D72</f>
        <v>761616622</v>
      </c>
      <c r="E76" s="54">
        <f>'[5]вспомогат'!G72</f>
        <v>2198866182.9799995</v>
      </c>
      <c r="F76" s="54">
        <f>'[5]вспомогат'!H72</f>
        <v>622460515.5800003</v>
      </c>
      <c r="G76" s="55">
        <f>'[5]вспомогат'!I72</f>
        <v>81.72885118308254</v>
      </c>
      <c r="H76" s="54">
        <f>'[5]вспомогат'!J72</f>
        <v>-139156106.41999996</v>
      </c>
      <c r="I76" s="55">
        <f>'[5]вспомогат'!K72</f>
        <v>98.16490974884799</v>
      </c>
      <c r="J76" s="54">
        <f>'[5]вспомогат'!L72</f>
        <v>-41105502.020000026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23.03.2018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2018-03-26T06:00:11Z</dcterms:created>
  <dcterms:modified xsi:type="dcterms:W3CDTF">2018-03-26T06:00:35Z</dcterms:modified>
  <cp:category/>
  <cp:version/>
  <cp:contentType/>
  <cp:contentStatus/>
</cp:coreProperties>
</file>