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<sst xmlns="http://schemas.openxmlformats.org/spreadsheetml/2006/main" count="84" uniqueCount="79">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</sst>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22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22.03.2018</v>
          </cell>
        </row>
        <row r="6">
          <cell r="G6" t="str">
            <v>Фактично надійшло на 22.03.2018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442007541.76</v>
          </cell>
          <cell r="H10">
            <v>156633198.05</v>
          </cell>
          <cell r="I10">
            <v>110.98358517346828</v>
          </cell>
          <cell r="J10">
            <v>15501338.050000012</v>
          </cell>
          <cell r="K10">
            <v>106.62836998641114</v>
          </cell>
          <cell r="L10">
            <v>27476641.75999999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990028629.19</v>
          </cell>
          <cell r="H11">
            <v>242544372.1600001</v>
          </cell>
          <cell r="I11">
            <v>68.3599081636392</v>
          </cell>
          <cell r="J11">
            <v>-112260627.83999991</v>
          </cell>
          <cell r="K11">
            <v>92.05073142790731</v>
          </cell>
          <cell r="L11">
            <v>-85496370.80999994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82454448.11</v>
          </cell>
          <cell r="H12">
            <v>22416985.619999997</v>
          </cell>
          <cell r="I12">
            <v>86.02445249604807</v>
          </cell>
          <cell r="J12">
            <v>-3641867.3800000027</v>
          </cell>
          <cell r="K12">
            <v>99.60855419659126</v>
          </cell>
          <cell r="L12">
            <v>-324032.8900000006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118704088.31</v>
          </cell>
          <cell r="H13">
            <v>33990420.120000005</v>
          </cell>
          <cell r="I13">
            <v>64.72232982274413</v>
          </cell>
          <cell r="J13">
            <v>-18526879.879999995</v>
          </cell>
          <cell r="K13">
            <v>88.7777186146142</v>
          </cell>
          <cell r="L13">
            <v>-15005236.689999998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108284597.89</v>
          </cell>
          <cell r="H14">
            <v>28302686.72</v>
          </cell>
          <cell r="I14">
            <v>67.15868998410176</v>
          </cell>
          <cell r="J14">
            <v>-13840313.280000001</v>
          </cell>
          <cell r="K14">
            <v>90.65796898102023</v>
          </cell>
          <cell r="L14">
            <v>-11158402.11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16404347.55</v>
          </cell>
          <cell r="H15">
            <v>4033935.0200000014</v>
          </cell>
          <cell r="I15">
            <v>72.6324748375016</v>
          </cell>
          <cell r="J15">
            <v>-1519964.9799999986</v>
          </cell>
          <cell r="K15">
            <v>94.62809219179032</v>
          </cell>
          <cell r="L15">
            <v>-931252.4499999993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7098984.92</v>
          </cell>
          <cell r="H16">
            <v>1572939</v>
          </cell>
          <cell r="I16">
            <v>62.473994638069705</v>
          </cell>
          <cell r="J16">
            <v>-944811</v>
          </cell>
          <cell r="K16">
            <v>96.65038015579273</v>
          </cell>
          <cell r="L16">
            <v>-246030.08000000007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54298827.43</v>
          </cell>
          <cell r="H17">
            <v>14642912.170000002</v>
          </cell>
          <cell r="I17">
            <v>85.23408879916772</v>
          </cell>
          <cell r="J17">
            <v>-2536730.829999998</v>
          </cell>
          <cell r="K17">
            <v>110.30710166361735</v>
          </cell>
          <cell r="L17">
            <v>5073685.43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46130</v>
          </cell>
          <cell r="H18">
            <v>7730</v>
          </cell>
          <cell r="I18">
            <v>108.11188811188812</v>
          </cell>
          <cell r="J18">
            <v>580</v>
          </cell>
          <cell r="K18">
            <v>217.08235294117645</v>
          </cell>
          <cell r="L18">
            <v>24880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897871.78</v>
          </cell>
          <cell r="H19">
            <v>206579.42000000004</v>
          </cell>
          <cell r="I19">
            <v>98.57064058213052</v>
          </cell>
          <cell r="J19">
            <v>-2995.579999999958</v>
          </cell>
          <cell r="K19">
            <v>142.36453697170538</v>
          </cell>
          <cell r="L19">
            <v>267186.78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23807012.99</v>
          </cell>
          <cell r="H20">
            <v>5740918.3999999985</v>
          </cell>
          <cell r="I20">
            <v>75.09834346998781</v>
          </cell>
          <cell r="J20">
            <v>-1903615.6000000015</v>
          </cell>
          <cell r="K20">
            <v>107.29191158145406</v>
          </cell>
          <cell r="L20">
            <v>1618002.9899999984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5589221.87</v>
          </cell>
          <cell r="H21">
            <v>1286489.4000000004</v>
          </cell>
          <cell r="I21">
            <v>82.91426214399425</v>
          </cell>
          <cell r="J21">
            <v>-265100.5999999996</v>
          </cell>
          <cell r="K21">
            <v>116.87015924991951</v>
          </cell>
          <cell r="L21">
            <v>806801.8700000001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11882293.15</v>
          </cell>
          <cell r="H22">
            <v>3700704.6900000004</v>
          </cell>
          <cell r="I22">
            <v>78.73127834185208</v>
          </cell>
          <cell r="J22">
            <v>-999720.3099999996</v>
          </cell>
          <cell r="K22">
            <v>106.35670282663578</v>
          </cell>
          <cell r="L22">
            <v>710178.1500000004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1184087.22</v>
          </cell>
          <cell r="H23">
            <v>354238.78</v>
          </cell>
          <cell r="I23">
            <v>68.86352246373009</v>
          </cell>
          <cell r="J23">
            <v>-160168.21999999997</v>
          </cell>
          <cell r="K23">
            <v>93.57066870441828</v>
          </cell>
          <cell r="L23">
            <v>-81359.78000000003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8121258.79</v>
          </cell>
          <cell r="H24">
            <v>1565492.92</v>
          </cell>
          <cell r="I24">
            <v>66.18715130565369</v>
          </cell>
          <cell r="J24">
            <v>-799759.0800000001</v>
          </cell>
          <cell r="K24">
            <v>110.42920783267726</v>
          </cell>
          <cell r="L24">
            <v>766991.79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20940046.78</v>
          </cell>
          <cell r="H25">
            <v>5293409.550000001</v>
          </cell>
          <cell r="I25">
            <v>65.02960135135136</v>
          </cell>
          <cell r="J25">
            <v>-2846590.4499999993</v>
          </cell>
          <cell r="K25">
            <v>91.10801183096238</v>
          </cell>
          <cell r="L25">
            <v>-2043713.2199999988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10845719.39</v>
          </cell>
          <cell r="H26">
            <v>2743108.7800000003</v>
          </cell>
          <cell r="I26">
            <v>68.5298171578067</v>
          </cell>
          <cell r="J26">
            <v>-1259687.2199999997</v>
          </cell>
          <cell r="K26">
            <v>102.46381873619146</v>
          </cell>
          <cell r="L26">
            <v>260793.3900000006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10140462.06</v>
          </cell>
          <cell r="H27">
            <v>2517251.99</v>
          </cell>
          <cell r="I27">
            <v>46.38625154789634</v>
          </cell>
          <cell r="J27">
            <v>-2909468.01</v>
          </cell>
          <cell r="K27">
            <v>78.10688370661434</v>
          </cell>
          <cell r="L27">
            <v>-2842339.9399999995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35848268.07</v>
          </cell>
          <cell r="H29">
            <v>9365224.370000001</v>
          </cell>
          <cell r="I29">
            <v>77.45395049103305</v>
          </cell>
          <cell r="J29">
            <v>-2726120.629999999</v>
          </cell>
          <cell r="K29">
            <v>97.83566163436842</v>
          </cell>
          <cell r="L29">
            <v>-793041.9299999997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7994378.79</v>
          </cell>
          <cell r="H30">
            <v>1554026.4400000004</v>
          </cell>
          <cell r="I30">
            <v>47.73996110826098</v>
          </cell>
          <cell r="J30">
            <v>-1701163.5599999996</v>
          </cell>
          <cell r="K30">
            <v>111.021998229065</v>
          </cell>
          <cell r="L30">
            <v>793662.79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5693186.67</v>
          </cell>
          <cell r="H31">
            <v>1442342.9399999995</v>
          </cell>
          <cell r="I31">
            <v>68.77669720509701</v>
          </cell>
          <cell r="J31">
            <v>-654796.0600000005</v>
          </cell>
          <cell r="K31">
            <v>89.69836577236457</v>
          </cell>
          <cell r="L31">
            <v>-653848.3300000001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7220273.89</v>
          </cell>
          <cell r="H32">
            <v>1442670.8599999994</v>
          </cell>
          <cell r="I32">
            <v>64.28630643268181</v>
          </cell>
          <cell r="J32">
            <v>-801463.1400000006</v>
          </cell>
          <cell r="K32">
            <v>108.64133649053342</v>
          </cell>
          <cell r="L32">
            <v>574300.8899999997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11551629.86</v>
          </cell>
          <cell r="H33">
            <v>2312032.09</v>
          </cell>
          <cell r="I33">
            <v>75.03289426285423</v>
          </cell>
          <cell r="J33">
            <v>-769325.9100000001</v>
          </cell>
          <cell r="K33">
            <v>112.35601599568301</v>
          </cell>
          <cell r="L33">
            <v>1270355.8599999994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130527.99</v>
          </cell>
          <cell r="H34">
            <v>32895.28</v>
          </cell>
          <cell r="I34">
            <v>190.14612716763003</v>
          </cell>
          <cell r="J34">
            <v>15595.279999999999</v>
          </cell>
          <cell r="K34">
            <v>257.9604545454546</v>
          </cell>
          <cell r="L34">
            <v>79927.99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1388548.49</v>
          </cell>
          <cell r="H35">
            <v>312559.1499999999</v>
          </cell>
          <cell r="I35">
            <v>95.93795753745474</v>
          </cell>
          <cell r="J35">
            <v>-13233.850000000093</v>
          </cell>
          <cell r="K35">
            <v>114.0198445902614</v>
          </cell>
          <cell r="L35">
            <v>170735.49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2634167.79</v>
          </cell>
          <cell r="H36">
            <v>304108.5800000001</v>
          </cell>
          <cell r="I36">
            <v>26.443028663051766</v>
          </cell>
          <cell r="J36">
            <v>-845943.4199999999</v>
          </cell>
          <cell r="K36">
            <v>76.06909515885992</v>
          </cell>
          <cell r="L36">
            <v>-828694.21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8221306.16</v>
          </cell>
          <cell r="H37">
            <v>1848963.5700000003</v>
          </cell>
          <cell r="I37">
            <v>68.84029444419211</v>
          </cell>
          <cell r="J37">
            <v>-836910.4299999997</v>
          </cell>
          <cell r="K37">
            <v>92.3507030287903</v>
          </cell>
          <cell r="L37">
            <v>-680960.8399999999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4078171.15</v>
          </cell>
          <cell r="H38">
            <v>1179396.19</v>
          </cell>
          <cell r="I38">
            <v>116.18464986380718</v>
          </cell>
          <cell r="J38">
            <v>164291.18999999994</v>
          </cell>
          <cell r="K38">
            <v>117.47403826128435</v>
          </cell>
          <cell r="L38">
            <v>606620.1499999999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3168713.33</v>
          </cell>
          <cell r="H39">
            <v>949904.4500000002</v>
          </cell>
          <cell r="I39">
            <v>95.59845114930962</v>
          </cell>
          <cell r="J39">
            <v>-43735.549999999814</v>
          </cell>
          <cell r="K39">
            <v>98.78767084424493</v>
          </cell>
          <cell r="L39">
            <v>-38886.669999999925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4257207.41</v>
          </cell>
          <cell r="H40">
            <v>1385625.0300000003</v>
          </cell>
          <cell r="I40">
            <v>270.1676487104096</v>
          </cell>
          <cell r="J40">
            <v>872749.0300000003</v>
          </cell>
          <cell r="K40">
            <v>175.68694540805504</v>
          </cell>
          <cell r="L40">
            <v>1834029.4100000001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6949643.81</v>
          </cell>
          <cell r="H41">
            <v>587723.8299999991</v>
          </cell>
          <cell r="I41">
            <v>54.822120299685764</v>
          </cell>
          <cell r="J41">
            <v>-484332.17000000086</v>
          </cell>
          <cell r="K41">
            <v>120.94849731628503</v>
          </cell>
          <cell r="L41">
            <v>1203690.8099999996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6039880.78</v>
          </cell>
          <cell r="H42">
            <v>2406370.7100000004</v>
          </cell>
          <cell r="I42">
            <v>94.28787028050436</v>
          </cell>
          <cell r="J42">
            <v>-145782.28999999957</v>
          </cell>
          <cell r="K42">
            <v>92.39138528167004</v>
          </cell>
          <cell r="L42">
            <v>-497396.21999999974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9275142.52</v>
          </cell>
          <cell r="H43">
            <v>2436802.9299999997</v>
          </cell>
          <cell r="I43">
            <v>66.86412697802936</v>
          </cell>
          <cell r="J43">
            <v>-1207607.0700000003</v>
          </cell>
          <cell r="K43">
            <v>91.03438917206992</v>
          </cell>
          <cell r="L43">
            <v>-913471.4800000004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4510137.18</v>
          </cell>
          <cell r="H44">
            <v>1307892.0999999996</v>
          </cell>
          <cell r="I44">
            <v>51.34205382802681</v>
          </cell>
          <cell r="J44">
            <v>-1239516.9000000004</v>
          </cell>
          <cell r="K44">
            <v>78.46768204122507</v>
          </cell>
          <cell r="L44">
            <v>-1237626.8200000003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6116975.69</v>
          </cell>
          <cell r="H45">
            <v>906733.5200000005</v>
          </cell>
          <cell r="I45">
            <v>54.837225279709735</v>
          </cell>
          <cell r="J45">
            <v>-746766.4799999995</v>
          </cell>
          <cell r="K45">
            <v>114.15187896008476</v>
          </cell>
          <cell r="L45">
            <v>758346.6900000004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1844224.47</v>
          </cell>
          <cell r="H46">
            <v>279870.84999999986</v>
          </cell>
          <cell r="I46">
            <v>47.68263636286191</v>
          </cell>
          <cell r="J46">
            <v>-307074.15000000014</v>
          </cell>
          <cell r="K46">
            <v>90.83551955631954</v>
          </cell>
          <cell r="L46">
            <v>-186065.53000000003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1646539.02</v>
          </cell>
          <cell r="H47">
            <v>558951.26</v>
          </cell>
          <cell r="I47">
            <v>104.00757330475201</v>
          </cell>
          <cell r="J47">
            <v>21537.26000000001</v>
          </cell>
          <cell r="K47">
            <v>127.55760059497064</v>
          </cell>
          <cell r="L47">
            <v>355719.02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1733256.01</v>
          </cell>
          <cell r="H48">
            <v>161510.13000000012</v>
          </cell>
          <cell r="I48">
            <v>15.988695760638013</v>
          </cell>
          <cell r="J48">
            <v>-848641.8699999999</v>
          </cell>
          <cell r="K48">
            <v>67.13113192785457</v>
          </cell>
          <cell r="L48">
            <v>-848639.99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4212606.04</v>
          </cell>
          <cell r="H49">
            <v>1106728.23</v>
          </cell>
          <cell r="I49">
            <v>81.25161368475149</v>
          </cell>
          <cell r="J49">
            <v>-255371.77000000002</v>
          </cell>
          <cell r="K49">
            <v>106.58322491846748</v>
          </cell>
          <cell r="L49">
            <v>260196.04000000004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1982901.41</v>
          </cell>
          <cell r="H50">
            <v>408461.76</v>
          </cell>
          <cell r="I50">
            <v>53.341398628795304</v>
          </cell>
          <cell r="J50">
            <v>-357288.24</v>
          </cell>
          <cell r="K50">
            <v>87.66723743838008</v>
          </cell>
          <cell r="L50">
            <v>-278948.5900000001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1723188.14</v>
          </cell>
          <cell r="H51">
            <v>385102.47</v>
          </cell>
          <cell r="I51">
            <v>86.25881285698286</v>
          </cell>
          <cell r="J51">
            <v>-61347.53000000003</v>
          </cell>
          <cell r="K51">
            <v>112.98631198651918</v>
          </cell>
          <cell r="L51">
            <v>198058.1399999999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9652976.11</v>
          </cell>
          <cell r="H52">
            <v>2259277.0699999994</v>
          </cell>
          <cell r="I52">
            <v>57.23528620466893</v>
          </cell>
          <cell r="J52">
            <v>-1688072.9300000006</v>
          </cell>
          <cell r="K52">
            <v>109.17124546909369</v>
          </cell>
          <cell r="L52">
            <v>810926.1099999994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12119424.01</v>
          </cell>
          <cell r="H53">
            <v>3033151.41</v>
          </cell>
          <cell r="I53">
            <v>66.52814989471838</v>
          </cell>
          <cell r="J53">
            <v>-1526048.5899999999</v>
          </cell>
          <cell r="K53">
            <v>101.81545080891263</v>
          </cell>
          <cell r="L53">
            <v>216099.00999999978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5924708.87</v>
          </cell>
          <cell r="H54">
            <v>1120577.0499999998</v>
          </cell>
          <cell r="I54">
            <v>69.42641491899259</v>
          </cell>
          <cell r="J54">
            <v>-493472.9500000002</v>
          </cell>
          <cell r="K54">
            <v>125.99195887250264</v>
          </cell>
          <cell r="L54">
            <v>1222258.87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12370009.52</v>
          </cell>
          <cell r="H55">
            <v>2404531.3099999987</v>
          </cell>
          <cell r="I55">
            <v>100.82602506172339</v>
          </cell>
          <cell r="J55">
            <v>19699.30999999866</v>
          </cell>
          <cell r="K55">
            <v>153.61073133429258</v>
          </cell>
          <cell r="L55">
            <v>4317180.52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13622282.49</v>
          </cell>
          <cell r="H56">
            <v>3184334.8100000005</v>
          </cell>
          <cell r="I56">
            <v>73.76626636922344</v>
          </cell>
          <cell r="J56">
            <v>-1132455.1899999995</v>
          </cell>
          <cell r="K56">
            <v>93.6169535811247</v>
          </cell>
          <cell r="L56">
            <v>-928802.5099999998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1832394.7</v>
          </cell>
          <cell r="H57">
            <v>649157.69</v>
          </cell>
          <cell r="I57">
            <v>81.32647592368943</v>
          </cell>
          <cell r="J57">
            <v>-149054.31000000006</v>
          </cell>
          <cell r="K57">
            <v>92.58016159640107</v>
          </cell>
          <cell r="L57">
            <v>-146857.30000000005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10743869.5</v>
          </cell>
          <cell r="H58">
            <v>3412208.49</v>
          </cell>
          <cell r="I58">
            <v>104.46309007554132</v>
          </cell>
          <cell r="J58">
            <v>145783.49000000022</v>
          </cell>
          <cell r="K58">
            <v>105.83019248740322</v>
          </cell>
          <cell r="L58">
            <v>591880.5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2314459.5</v>
          </cell>
          <cell r="H59">
            <v>406791.77</v>
          </cell>
          <cell r="I59">
            <v>39.60878908379941</v>
          </cell>
          <cell r="J59">
            <v>-620232.23</v>
          </cell>
          <cell r="K59">
            <v>79.09783149560229</v>
          </cell>
          <cell r="L59">
            <v>-611612.5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2874471.67</v>
          </cell>
          <cell r="H60">
            <v>1738983.41</v>
          </cell>
          <cell r="I60">
            <v>288.24521962539364</v>
          </cell>
          <cell r="J60">
            <v>1135683.41</v>
          </cell>
          <cell r="K60">
            <v>165.3991409171989</v>
          </cell>
          <cell r="L60">
            <v>1136571.67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1451434.83</v>
          </cell>
          <cell r="H61">
            <v>197373.49</v>
          </cell>
          <cell r="I61">
            <v>29.681116725315043</v>
          </cell>
          <cell r="J61">
            <v>-467606.51</v>
          </cell>
          <cell r="K61">
            <v>84.82228480528862</v>
          </cell>
          <cell r="L61">
            <v>-259713.16999999993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1537282.15</v>
          </cell>
          <cell r="H62">
            <v>214371.82999999984</v>
          </cell>
          <cell r="I62">
            <v>42.30744622064335</v>
          </cell>
          <cell r="J62">
            <v>-292328.17000000016</v>
          </cell>
          <cell r="K62">
            <v>99.70697561291996</v>
          </cell>
          <cell r="L62">
            <v>-4517.850000000093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1615748.47</v>
          </cell>
          <cell r="H63">
            <v>514370.47</v>
          </cell>
          <cell r="I63">
            <v>190.7407090147217</v>
          </cell>
          <cell r="J63">
            <v>244700.46999999997</v>
          </cell>
          <cell r="K63">
            <v>150.11757355140932</v>
          </cell>
          <cell r="L63">
            <v>539426.47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2950854.93</v>
          </cell>
          <cell r="H64">
            <v>522629.5</v>
          </cell>
          <cell r="I64">
            <v>77.67399866240619</v>
          </cell>
          <cell r="J64">
            <v>-150220.5</v>
          </cell>
          <cell r="K64">
            <v>150.53692595729052</v>
          </cell>
          <cell r="L64">
            <v>990634.9300000002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1891322.34</v>
          </cell>
          <cell r="H65">
            <v>274968.28</v>
          </cell>
          <cell r="I65">
            <v>51.73244280553884</v>
          </cell>
          <cell r="J65">
            <v>-256551.71999999997</v>
          </cell>
          <cell r="K65">
            <v>100.41530873374039</v>
          </cell>
          <cell r="L65">
            <v>7822.340000000084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5646114.89</v>
          </cell>
          <cell r="H66">
            <v>1700672.2299999995</v>
          </cell>
          <cell r="I66">
            <v>94.72465404356166</v>
          </cell>
          <cell r="J66">
            <v>-94712.77000000048</v>
          </cell>
          <cell r="K66">
            <v>117.5469718217786</v>
          </cell>
          <cell r="L66">
            <v>842830.8899999997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8801478.29</v>
          </cell>
          <cell r="H67">
            <v>2049545.999999999</v>
          </cell>
          <cell r="I67">
            <v>43.04853673966793</v>
          </cell>
          <cell r="J67">
            <v>-2711466.000000001</v>
          </cell>
          <cell r="K67">
            <v>81.73834091607716</v>
          </cell>
          <cell r="L67">
            <v>-1966391.710000001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13435171.5</v>
          </cell>
          <cell r="H68">
            <v>3151320.51</v>
          </cell>
          <cell r="I68">
            <v>53.477400078197014</v>
          </cell>
          <cell r="J68">
            <v>-2741487.49</v>
          </cell>
          <cell r="K68">
            <v>88.09589208886037</v>
          </cell>
          <cell r="L68">
            <v>-1815450.5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2880691.07</v>
          </cell>
          <cell r="H69">
            <v>769706.7399999998</v>
          </cell>
          <cell r="I69">
            <v>62.979727529353994</v>
          </cell>
          <cell r="J69">
            <v>-452443.26000000024</v>
          </cell>
          <cell r="K69">
            <v>94.44579095767351</v>
          </cell>
          <cell r="L69">
            <v>-169408.93000000017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1290730.52</v>
          </cell>
          <cell r="H70">
            <v>337454.69000000006</v>
          </cell>
          <cell r="I70">
            <v>76.38523473221967</v>
          </cell>
          <cell r="J70">
            <v>-104325.30999999994</v>
          </cell>
          <cell r="K70">
            <v>126.35144194059949</v>
          </cell>
          <cell r="L70">
            <v>269190.52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750325.63</v>
          </cell>
          <cell r="H71">
            <v>128055.31999999995</v>
          </cell>
          <cell r="I71">
            <v>61.187343514076545</v>
          </cell>
          <cell r="J71">
            <v>-81228.68000000005</v>
          </cell>
          <cell r="K71">
            <v>68.26913936327986</v>
          </cell>
          <cell r="L71">
            <v>-348744.37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2164726084.9300003</v>
          </cell>
          <cell r="H72">
            <v>588320417.5300004</v>
          </cell>
          <cell r="I72">
            <v>77.24626807449069</v>
          </cell>
          <cell r="J72">
            <v>-173296204.46999982</v>
          </cell>
          <cell r="K72">
            <v>96.64077896279302</v>
          </cell>
          <cell r="L72">
            <v>-75245600.06999995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442007541.76</v>
      </c>
      <c r="F10" s="32">
        <f>'[5]вспомогат'!H10</f>
        <v>156633198.05</v>
      </c>
      <c r="G10" s="33">
        <f>'[5]вспомогат'!I10</f>
        <v>110.98358517346828</v>
      </c>
      <c r="H10" s="34">
        <f>'[5]вспомогат'!J10</f>
        <v>15501338.050000012</v>
      </c>
      <c r="I10" s="35">
        <f>'[5]вспомогат'!K10</f>
        <v>106.62836998641114</v>
      </c>
      <c r="J10" s="36">
        <f>'[5]вспомогат'!L10</f>
        <v>27476641.75999999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990028629.19</v>
      </c>
      <c r="F12" s="37">
        <f>'[5]вспомогат'!H11</f>
        <v>242544372.1600001</v>
      </c>
      <c r="G12" s="38">
        <f>'[5]вспомогат'!I11</f>
        <v>68.3599081636392</v>
      </c>
      <c r="H12" s="34">
        <f>'[5]вспомогат'!J11</f>
        <v>-112260627.83999991</v>
      </c>
      <c r="I12" s="35">
        <f>'[5]вспомогат'!K11</f>
        <v>92.05073142790731</v>
      </c>
      <c r="J12" s="36">
        <f>'[5]вспомогат'!L11</f>
        <v>-85496370.80999994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82454448.11</v>
      </c>
      <c r="F13" s="37">
        <f>'[5]вспомогат'!H12</f>
        <v>22416985.619999997</v>
      </c>
      <c r="G13" s="38">
        <f>'[5]вспомогат'!I12</f>
        <v>86.02445249604807</v>
      </c>
      <c r="H13" s="34">
        <f>'[5]вспомогат'!J12</f>
        <v>-3641867.3800000027</v>
      </c>
      <c r="I13" s="35">
        <f>'[5]вспомогат'!K12</f>
        <v>99.60855419659126</v>
      </c>
      <c r="J13" s="36">
        <f>'[5]вспомогат'!L12</f>
        <v>-324032.8900000006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118704088.31</v>
      </c>
      <c r="F14" s="37">
        <f>'[5]вспомогат'!H13</f>
        <v>33990420.120000005</v>
      </c>
      <c r="G14" s="38">
        <f>'[5]вспомогат'!I13</f>
        <v>64.72232982274413</v>
      </c>
      <c r="H14" s="34">
        <f>'[5]вспомогат'!J13</f>
        <v>-18526879.879999995</v>
      </c>
      <c r="I14" s="35">
        <f>'[5]вспомогат'!K13</f>
        <v>88.7777186146142</v>
      </c>
      <c r="J14" s="36">
        <f>'[5]вспомогат'!L13</f>
        <v>-15005236.689999998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108284597.89</v>
      </c>
      <c r="F15" s="37">
        <f>'[5]вспомогат'!H14</f>
        <v>28302686.72</v>
      </c>
      <c r="G15" s="38">
        <f>'[5]вспомогат'!I14</f>
        <v>67.15868998410176</v>
      </c>
      <c r="H15" s="34">
        <f>'[5]вспомогат'!J14</f>
        <v>-13840313.280000001</v>
      </c>
      <c r="I15" s="35">
        <f>'[5]вспомогат'!K14</f>
        <v>90.65796898102023</v>
      </c>
      <c r="J15" s="36">
        <f>'[5]вспомогат'!L14</f>
        <v>-11158402.11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16404347.55</v>
      </c>
      <c r="F16" s="37">
        <f>'[5]вспомогат'!H15</f>
        <v>4033935.0200000014</v>
      </c>
      <c r="G16" s="38">
        <f>'[5]вспомогат'!I15</f>
        <v>72.6324748375016</v>
      </c>
      <c r="H16" s="34">
        <f>'[5]вспомогат'!J15</f>
        <v>-1519964.9799999986</v>
      </c>
      <c r="I16" s="35">
        <f>'[5]вспомогат'!K15</f>
        <v>94.62809219179032</v>
      </c>
      <c r="J16" s="36">
        <f>'[5]вспомогат'!L15</f>
        <v>-931252.4499999993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1315876111.0500002</v>
      </c>
      <c r="F17" s="40">
        <f>SUM(F12:F16)</f>
        <v>331288399.6400001</v>
      </c>
      <c r="G17" s="41">
        <f>F17/D17*100</f>
        <v>68.863752477189</v>
      </c>
      <c r="H17" s="40">
        <f>SUM(H12:H16)</f>
        <v>-149789653.3599999</v>
      </c>
      <c r="I17" s="42">
        <f>E17/C17*100</f>
        <v>92.09714626810963</v>
      </c>
      <c r="J17" s="40">
        <f>SUM(J12:J16)</f>
        <v>-112915294.94999994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7098984.92</v>
      </c>
      <c r="F18" s="44">
        <f>'[5]вспомогат'!H16</f>
        <v>1572939</v>
      </c>
      <c r="G18" s="45">
        <f>'[5]вспомогат'!I16</f>
        <v>62.473994638069705</v>
      </c>
      <c r="H18" s="46">
        <f>'[5]вспомогат'!J16</f>
        <v>-944811</v>
      </c>
      <c r="I18" s="47">
        <f>'[5]вспомогат'!K16</f>
        <v>96.65038015579273</v>
      </c>
      <c r="J18" s="48">
        <f>'[5]вспомогат'!L16</f>
        <v>-246030.08000000007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54298827.43</v>
      </c>
      <c r="F19" s="37">
        <f>'[5]вспомогат'!H17</f>
        <v>14642912.170000002</v>
      </c>
      <c r="G19" s="38">
        <f>'[5]вспомогат'!I17</f>
        <v>85.23408879916772</v>
      </c>
      <c r="H19" s="34">
        <f>'[5]вспомогат'!J17</f>
        <v>-2536730.829999998</v>
      </c>
      <c r="I19" s="35">
        <f>'[5]вспомогат'!K17</f>
        <v>110.30710166361735</v>
      </c>
      <c r="J19" s="36">
        <f>'[5]вспомогат'!L17</f>
        <v>5073685.43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46130</v>
      </c>
      <c r="F20" s="37">
        <f>'[5]вспомогат'!H18</f>
        <v>7730</v>
      </c>
      <c r="G20" s="38">
        <f>'[5]вспомогат'!I18</f>
        <v>108.11188811188812</v>
      </c>
      <c r="H20" s="34">
        <f>'[5]вспомогат'!J18</f>
        <v>580</v>
      </c>
      <c r="I20" s="35">
        <f>'[5]вспомогат'!K18</f>
        <v>217.08235294117645</v>
      </c>
      <c r="J20" s="36">
        <f>'[5]вспомогат'!L18</f>
        <v>24880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897871.78</v>
      </c>
      <c r="F21" s="37">
        <f>'[5]вспомогат'!H19</f>
        <v>206579.42000000004</v>
      </c>
      <c r="G21" s="38">
        <f>'[5]вспомогат'!I19</f>
        <v>98.57064058213052</v>
      </c>
      <c r="H21" s="34">
        <f>'[5]вспомогат'!J19</f>
        <v>-2995.579999999958</v>
      </c>
      <c r="I21" s="35">
        <f>'[5]вспомогат'!K19</f>
        <v>142.36453697170538</v>
      </c>
      <c r="J21" s="36">
        <f>'[5]вспомогат'!L19</f>
        <v>267186.78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23807012.99</v>
      </c>
      <c r="F22" s="37">
        <f>'[5]вспомогат'!H20</f>
        <v>5740918.3999999985</v>
      </c>
      <c r="G22" s="38">
        <f>'[5]вспомогат'!I20</f>
        <v>75.09834346998781</v>
      </c>
      <c r="H22" s="34">
        <f>'[5]вспомогат'!J20</f>
        <v>-1903615.6000000015</v>
      </c>
      <c r="I22" s="35">
        <f>'[5]вспомогат'!K20</f>
        <v>107.29191158145406</v>
      </c>
      <c r="J22" s="36">
        <f>'[5]вспомогат'!L20</f>
        <v>1618002.9899999984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5589221.87</v>
      </c>
      <c r="F23" s="37">
        <f>'[5]вспомогат'!H21</f>
        <v>1286489.4000000004</v>
      </c>
      <c r="G23" s="38">
        <f>'[5]вспомогат'!I21</f>
        <v>82.91426214399425</v>
      </c>
      <c r="H23" s="34">
        <f>'[5]вспомогат'!J21</f>
        <v>-265100.5999999996</v>
      </c>
      <c r="I23" s="35">
        <f>'[5]вспомогат'!K21</f>
        <v>116.87015924991951</v>
      </c>
      <c r="J23" s="36">
        <f>'[5]вспомогат'!L21</f>
        <v>806801.8700000001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11882293.15</v>
      </c>
      <c r="F24" s="37">
        <f>'[5]вспомогат'!H22</f>
        <v>3700704.6900000004</v>
      </c>
      <c r="G24" s="38">
        <f>'[5]вспомогат'!I22</f>
        <v>78.73127834185208</v>
      </c>
      <c r="H24" s="34">
        <f>'[5]вспомогат'!J22</f>
        <v>-999720.3099999996</v>
      </c>
      <c r="I24" s="35">
        <f>'[5]вспомогат'!K22</f>
        <v>106.35670282663578</v>
      </c>
      <c r="J24" s="36">
        <f>'[5]вспомогат'!L22</f>
        <v>710178.1500000004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1184087.22</v>
      </c>
      <c r="F25" s="37">
        <f>'[5]вспомогат'!H23</f>
        <v>354238.78</v>
      </c>
      <c r="G25" s="38">
        <f>'[5]вспомогат'!I23</f>
        <v>68.86352246373009</v>
      </c>
      <c r="H25" s="34">
        <f>'[5]вспомогат'!J23</f>
        <v>-160168.21999999997</v>
      </c>
      <c r="I25" s="35">
        <f>'[5]вспомогат'!K23</f>
        <v>93.57066870441828</v>
      </c>
      <c r="J25" s="36">
        <f>'[5]вспомогат'!L23</f>
        <v>-81359.78000000003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8121258.79</v>
      </c>
      <c r="F26" s="37">
        <f>'[5]вспомогат'!H24</f>
        <v>1565492.92</v>
      </c>
      <c r="G26" s="38">
        <f>'[5]вспомогат'!I24</f>
        <v>66.18715130565369</v>
      </c>
      <c r="H26" s="34">
        <f>'[5]вспомогат'!J24</f>
        <v>-799759.0800000001</v>
      </c>
      <c r="I26" s="35">
        <f>'[5]вспомогат'!K24</f>
        <v>110.42920783267726</v>
      </c>
      <c r="J26" s="36">
        <f>'[5]вспомогат'!L24</f>
        <v>766991.79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20940046.78</v>
      </c>
      <c r="F27" s="37">
        <f>'[5]вспомогат'!H25</f>
        <v>5293409.550000001</v>
      </c>
      <c r="G27" s="38">
        <f>'[5]вспомогат'!I25</f>
        <v>65.02960135135136</v>
      </c>
      <c r="H27" s="34">
        <f>'[5]вспомогат'!J25</f>
        <v>-2846590.4499999993</v>
      </c>
      <c r="I27" s="35">
        <f>'[5]вспомогат'!K25</f>
        <v>91.10801183096238</v>
      </c>
      <c r="J27" s="36">
        <f>'[5]вспомогат'!L25</f>
        <v>-2043713.2199999988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10845719.39</v>
      </c>
      <c r="F28" s="37">
        <f>'[5]вспомогат'!H26</f>
        <v>2743108.7800000003</v>
      </c>
      <c r="G28" s="38">
        <f>'[5]вспомогат'!I26</f>
        <v>68.5298171578067</v>
      </c>
      <c r="H28" s="34">
        <f>'[5]вспомогат'!J26</f>
        <v>-1259687.2199999997</v>
      </c>
      <c r="I28" s="35">
        <f>'[5]вспомогат'!K26</f>
        <v>102.46381873619146</v>
      </c>
      <c r="J28" s="36">
        <f>'[5]вспомогат'!L26</f>
        <v>260793.3900000006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10140462.06</v>
      </c>
      <c r="F29" s="37">
        <f>'[5]вспомогат'!H27</f>
        <v>2517251.99</v>
      </c>
      <c r="G29" s="38">
        <f>'[5]вспомогат'!I27</f>
        <v>46.38625154789634</v>
      </c>
      <c r="H29" s="34">
        <f>'[5]вспомогат'!J27</f>
        <v>-2909468.01</v>
      </c>
      <c r="I29" s="35">
        <f>'[5]вспомогат'!K27</f>
        <v>78.10688370661434</v>
      </c>
      <c r="J29" s="36">
        <f>'[5]вспомогат'!L27</f>
        <v>-2842339.9399999995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35848268.07</v>
      </c>
      <c r="F31" s="37">
        <f>'[5]вспомогат'!H29</f>
        <v>9365224.370000001</v>
      </c>
      <c r="G31" s="38">
        <f>'[5]вспомогат'!I29</f>
        <v>77.45395049103305</v>
      </c>
      <c r="H31" s="34">
        <f>'[5]вспомогат'!J29</f>
        <v>-2726120.629999999</v>
      </c>
      <c r="I31" s="35">
        <f>'[5]вспомогат'!K29</f>
        <v>97.83566163436842</v>
      </c>
      <c r="J31" s="36">
        <f>'[5]вспомогат'!L29</f>
        <v>-793041.9299999997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7994378.79</v>
      </c>
      <c r="F32" s="37">
        <f>'[5]вспомогат'!H30</f>
        <v>1554026.4400000004</v>
      </c>
      <c r="G32" s="38">
        <f>'[5]вспомогат'!I30</f>
        <v>47.73996110826098</v>
      </c>
      <c r="H32" s="34">
        <f>'[5]вспомогат'!J30</f>
        <v>-1701163.5599999996</v>
      </c>
      <c r="I32" s="35">
        <f>'[5]вспомогат'!K30</f>
        <v>111.021998229065</v>
      </c>
      <c r="J32" s="36">
        <f>'[5]вспомогат'!L30</f>
        <v>793662.79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5693186.67</v>
      </c>
      <c r="F33" s="37">
        <f>'[5]вспомогат'!H31</f>
        <v>1442342.9399999995</v>
      </c>
      <c r="G33" s="38">
        <f>'[5]вспомогат'!I31</f>
        <v>68.77669720509701</v>
      </c>
      <c r="H33" s="34">
        <f>'[5]вспомогат'!J31</f>
        <v>-654796.0600000005</v>
      </c>
      <c r="I33" s="35">
        <f>'[5]вспомогат'!K31</f>
        <v>89.69836577236457</v>
      </c>
      <c r="J33" s="36">
        <f>'[5]вспомогат'!L31</f>
        <v>-653848.3300000001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7220273.89</v>
      </c>
      <c r="F34" s="37">
        <f>'[5]вспомогат'!H32</f>
        <v>1442670.8599999994</v>
      </c>
      <c r="G34" s="38">
        <f>'[5]вспомогат'!I32</f>
        <v>64.28630643268181</v>
      </c>
      <c r="H34" s="34">
        <f>'[5]вспомогат'!J32</f>
        <v>-801463.1400000006</v>
      </c>
      <c r="I34" s="35">
        <f>'[5]вспомогат'!K32</f>
        <v>108.64133649053342</v>
      </c>
      <c r="J34" s="36">
        <f>'[5]вспомогат'!L32</f>
        <v>574300.8899999997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11551629.86</v>
      </c>
      <c r="F35" s="37">
        <f>'[5]вспомогат'!H33</f>
        <v>2312032.09</v>
      </c>
      <c r="G35" s="38">
        <f>'[5]вспомогат'!I33</f>
        <v>75.03289426285423</v>
      </c>
      <c r="H35" s="34">
        <f>'[5]вспомогат'!J33</f>
        <v>-769325.9100000001</v>
      </c>
      <c r="I35" s="35">
        <f>'[5]вспомогат'!K33</f>
        <v>112.35601599568301</v>
      </c>
      <c r="J35" s="36">
        <f>'[5]вспомогат'!L33</f>
        <v>1270355.8599999994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130527.99</v>
      </c>
      <c r="F36" s="37">
        <f>'[5]вспомогат'!H34</f>
        <v>32895.28</v>
      </c>
      <c r="G36" s="38">
        <f>'[5]вспомогат'!I34</f>
        <v>190.14612716763003</v>
      </c>
      <c r="H36" s="34">
        <f>'[5]вспомогат'!J34</f>
        <v>15595.279999999999</v>
      </c>
      <c r="I36" s="35">
        <f>'[5]вспомогат'!K34</f>
        <v>257.9604545454546</v>
      </c>
      <c r="J36" s="36">
        <f>'[5]вспомогат'!L34</f>
        <v>79927.99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1388548.49</v>
      </c>
      <c r="F37" s="37">
        <f>'[5]вспомогат'!H35</f>
        <v>312559.1499999999</v>
      </c>
      <c r="G37" s="38">
        <f>'[5]вспомогат'!I35</f>
        <v>95.93795753745474</v>
      </c>
      <c r="H37" s="34">
        <f>'[5]вспомогат'!J35</f>
        <v>-13233.850000000093</v>
      </c>
      <c r="I37" s="35">
        <f>'[5]вспомогат'!K35</f>
        <v>114.0198445902614</v>
      </c>
      <c r="J37" s="36">
        <f>'[5]вспомогат'!L35</f>
        <v>170735.49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224742620.22000003</v>
      </c>
      <c r="F38" s="40">
        <f>SUM(F18:F37)</f>
        <v>56115192.160000004</v>
      </c>
      <c r="G38" s="41">
        <f>F38/D38*100</f>
        <v>72.51383196446581</v>
      </c>
      <c r="H38" s="40">
        <f>SUM(H18:H37)</f>
        <v>-21270308.839999992</v>
      </c>
      <c r="I38" s="42">
        <f>E38/C38*100</f>
        <v>102.64617053498249</v>
      </c>
      <c r="J38" s="40">
        <f>SUM(J18:J37)</f>
        <v>5793760.220000001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2634167.79</v>
      </c>
      <c r="F39" s="37">
        <f>'[5]вспомогат'!H36</f>
        <v>304108.5800000001</v>
      </c>
      <c r="G39" s="38">
        <f>'[5]вспомогат'!I36</f>
        <v>26.443028663051766</v>
      </c>
      <c r="H39" s="34">
        <f>'[5]вспомогат'!J36</f>
        <v>-845943.4199999999</v>
      </c>
      <c r="I39" s="35">
        <f>'[5]вспомогат'!K36</f>
        <v>76.06909515885992</v>
      </c>
      <c r="J39" s="36">
        <f>'[5]вспомогат'!L36</f>
        <v>-828694.21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8221306.16</v>
      </c>
      <c r="F40" s="37">
        <f>'[5]вспомогат'!H37</f>
        <v>1848963.5700000003</v>
      </c>
      <c r="G40" s="38">
        <f>'[5]вспомогат'!I37</f>
        <v>68.84029444419211</v>
      </c>
      <c r="H40" s="34">
        <f>'[5]вспомогат'!J37</f>
        <v>-836910.4299999997</v>
      </c>
      <c r="I40" s="35">
        <f>'[5]вспомогат'!K37</f>
        <v>92.3507030287903</v>
      </c>
      <c r="J40" s="36">
        <f>'[5]вспомогат'!L37</f>
        <v>-680960.8399999999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4078171.15</v>
      </c>
      <c r="F41" s="37">
        <f>'[5]вспомогат'!H38</f>
        <v>1179396.19</v>
      </c>
      <c r="G41" s="38">
        <f>'[5]вспомогат'!I38</f>
        <v>116.18464986380718</v>
      </c>
      <c r="H41" s="34">
        <f>'[5]вспомогат'!J38</f>
        <v>164291.18999999994</v>
      </c>
      <c r="I41" s="35">
        <f>'[5]вспомогат'!K38</f>
        <v>117.47403826128435</v>
      </c>
      <c r="J41" s="36">
        <f>'[5]вспомогат'!L38</f>
        <v>606620.1499999999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3168713.33</v>
      </c>
      <c r="F42" s="37">
        <f>'[5]вспомогат'!H39</f>
        <v>949904.4500000002</v>
      </c>
      <c r="G42" s="38">
        <f>'[5]вспомогат'!I39</f>
        <v>95.59845114930962</v>
      </c>
      <c r="H42" s="34">
        <f>'[5]вспомогат'!J39</f>
        <v>-43735.549999999814</v>
      </c>
      <c r="I42" s="35">
        <f>'[5]вспомогат'!K39</f>
        <v>98.78767084424493</v>
      </c>
      <c r="J42" s="36">
        <f>'[5]вспомогат'!L39</f>
        <v>-38886.669999999925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4257207.41</v>
      </c>
      <c r="F43" s="37">
        <f>'[5]вспомогат'!H40</f>
        <v>1385625.0300000003</v>
      </c>
      <c r="G43" s="38">
        <f>'[5]вспомогат'!I40</f>
        <v>270.1676487104096</v>
      </c>
      <c r="H43" s="34">
        <f>'[5]вспомогат'!J40</f>
        <v>872749.0300000003</v>
      </c>
      <c r="I43" s="35">
        <f>'[5]вспомогат'!K40</f>
        <v>175.68694540805504</v>
      </c>
      <c r="J43" s="36">
        <f>'[5]вспомогат'!L40</f>
        <v>1834029.4100000001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6949643.81</v>
      </c>
      <c r="F44" s="37">
        <f>'[5]вспомогат'!H41</f>
        <v>587723.8299999991</v>
      </c>
      <c r="G44" s="38">
        <f>'[5]вспомогат'!I41</f>
        <v>54.822120299685764</v>
      </c>
      <c r="H44" s="34">
        <f>'[5]вспомогат'!J41</f>
        <v>-484332.17000000086</v>
      </c>
      <c r="I44" s="35">
        <f>'[5]вспомогат'!K41</f>
        <v>120.94849731628503</v>
      </c>
      <c r="J44" s="36">
        <f>'[5]вспомогат'!L41</f>
        <v>1203690.8099999996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6039880.78</v>
      </c>
      <c r="F45" s="37">
        <f>'[5]вспомогат'!H42</f>
        <v>2406370.7100000004</v>
      </c>
      <c r="G45" s="38">
        <f>'[5]вспомогат'!I42</f>
        <v>94.28787028050436</v>
      </c>
      <c r="H45" s="34">
        <f>'[5]вспомогат'!J42</f>
        <v>-145782.28999999957</v>
      </c>
      <c r="I45" s="35">
        <f>'[5]вспомогат'!K42</f>
        <v>92.39138528167004</v>
      </c>
      <c r="J45" s="36">
        <f>'[5]вспомогат'!L42</f>
        <v>-497396.21999999974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9275142.52</v>
      </c>
      <c r="F46" s="37">
        <f>'[5]вспомогат'!H43</f>
        <v>2436802.9299999997</v>
      </c>
      <c r="G46" s="38">
        <f>'[5]вспомогат'!I43</f>
        <v>66.86412697802936</v>
      </c>
      <c r="H46" s="34">
        <f>'[5]вспомогат'!J43</f>
        <v>-1207607.0700000003</v>
      </c>
      <c r="I46" s="35">
        <f>'[5]вспомогат'!K43</f>
        <v>91.03438917206992</v>
      </c>
      <c r="J46" s="36">
        <f>'[5]вспомогат'!L43</f>
        <v>-913471.4800000004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4510137.18</v>
      </c>
      <c r="F47" s="37">
        <f>'[5]вспомогат'!H44</f>
        <v>1307892.0999999996</v>
      </c>
      <c r="G47" s="38">
        <f>'[5]вспомогат'!I44</f>
        <v>51.34205382802681</v>
      </c>
      <c r="H47" s="34">
        <f>'[5]вспомогат'!J44</f>
        <v>-1239516.9000000004</v>
      </c>
      <c r="I47" s="35">
        <f>'[5]вспомогат'!K44</f>
        <v>78.46768204122507</v>
      </c>
      <c r="J47" s="36">
        <f>'[5]вспомогат'!L44</f>
        <v>-1237626.8200000003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6116975.69</v>
      </c>
      <c r="F48" s="37">
        <f>'[5]вспомогат'!H45</f>
        <v>906733.5200000005</v>
      </c>
      <c r="G48" s="38">
        <f>'[5]вспомогат'!I45</f>
        <v>54.837225279709735</v>
      </c>
      <c r="H48" s="34">
        <f>'[5]вспомогат'!J45</f>
        <v>-746766.4799999995</v>
      </c>
      <c r="I48" s="35">
        <f>'[5]вспомогат'!K45</f>
        <v>114.15187896008476</v>
      </c>
      <c r="J48" s="36">
        <f>'[5]вспомогат'!L45</f>
        <v>758346.6900000004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1844224.47</v>
      </c>
      <c r="F49" s="37">
        <f>'[5]вспомогат'!H46</f>
        <v>279870.84999999986</v>
      </c>
      <c r="G49" s="38">
        <f>'[5]вспомогат'!I46</f>
        <v>47.68263636286191</v>
      </c>
      <c r="H49" s="34">
        <f>'[5]вспомогат'!J46</f>
        <v>-307074.15000000014</v>
      </c>
      <c r="I49" s="35">
        <f>'[5]вспомогат'!K46</f>
        <v>90.83551955631954</v>
      </c>
      <c r="J49" s="36">
        <f>'[5]вспомогат'!L46</f>
        <v>-186065.53000000003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1646539.02</v>
      </c>
      <c r="F50" s="37">
        <f>'[5]вспомогат'!H47</f>
        <v>558951.26</v>
      </c>
      <c r="G50" s="38">
        <f>'[5]вспомогат'!I47</f>
        <v>104.00757330475201</v>
      </c>
      <c r="H50" s="34">
        <f>'[5]вспомогат'!J47</f>
        <v>21537.26000000001</v>
      </c>
      <c r="I50" s="35">
        <f>'[5]вспомогат'!K47</f>
        <v>127.55760059497064</v>
      </c>
      <c r="J50" s="36">
        <f>'[5]вспомогат'!L47</f>
        <v>355719.02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1733256.01</v>
      </c>
      <c r="F51" s="37">
        <f>'[5]вспомогат'!H48</f>
        <v>161510.13000000012</v>
      </c>
      <c r="G51" s="38">
        <f>'[5]вспомогат'!I48</f>
        <v>15.988695760638013</v>
      </c>
      <c r="H51" s="34">
        <f>'[5]вспомогат'!J48</f>
        <v>-848641.8699999999</v>
      </c>
      <c r="I51" s="35">
        <f>'[5]вспомогат'!K48</f>
        <v>67.13113192785457</v>
      </c>
      <c r="J51" s="36">
        <f>'[5]вспомогат'!L48</f>
        <v>-848639.99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4212606.04</v>
      </c>
      <c r="F52" s="37">
        <f>'[5]вспомогат'!H49</f>
        <v>1106728.23</v>
      </c>
      <c r="G52" s="38">
        <f>'[5]вспомогат'!I49</f>
        <v>81.25161368475149</v>
      </c>
      <c r="H52" s="34">
        <f>'[5]вспомогат'!J49</f>
        <v>-255371.77000000002</v>
      </c>
      <c r="I52" s="35">
        <f>'[5]вспомогат'!K49</f>
        <v>106.58322491846748</v>
      </c>
      <c r="J52" s="36">
        <f>'[5]вспомогат'!L49</f>
        <v>260196.04000000004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1982901.41</v>
      </c>
      <c r="F53" s="37">
        <f>'[5]вспомогат'!H50</f>
        <v>408461.76</v>
      </c>
      <c r="G53" s="38">
        <f>'[5]вспомогат'!I50</f>
        <v>53.341398628795304</v>
      </c>
      <c r="H53" s="34">
        <f>'[5]вспомогат'!J50</f>
        <v>-357288.24</v>
      </c>
      <c r="I53" s="35">
        <f>'[5]вспомогат'!K50</f>
        <v>87.66723743838008</v>
      </c>
      <c r="J53" s="36">
        <f>'[5]вспомогат'!L50</f>
        <v>-278948.5900000001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1723188.14</v>
      </c>
      <c r="F54" s="37">
        <f>'[5]вспомогат'!H51</f>
        <v>385102.47</v>
      </c>
      <c r="G54" s="38">
        <f>'[5]вспомогат'!I51</f>
        <v>86.25881285698286</v>
      </c>
      <c r="H54" s="34">
        <f>'[5]вспомогат'!J51</f>
        <v>-61347.53000000003</v>
      </c>
      <c r="I54" s="35">
        <f>'[5]вспомогат'!K51</f>
        <v>112.98631198651918</v>
      </c>
      <c r="J54" s="36">
        <f>'[5]вспомогат'!L51</f>
        <v>198058.1399999999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9652976.11</v>
      </c>
      <c r="F55" s="37">
        <f>'[5]вспомогат'!H52</f>
        <v>2259277.0699999994</v>
      </c>
      <c r="G55" s="38">
        <f>'[5]вспомогат'!I52</f>
        <v>57.23528620466893</v>
      </c>
      <c r="H55" s="34">
        <f>'[5]вспомогат'!J52</f>
        <v>-1688072.9300000006</v>
      </c>
      <c r="I55" s="35">
        <f>'[5]вспомогат'!K52</f>
        <v>109.17124546909369</v>
      </c>
      <c r="J55" s="36">
        <f>'[5]вспомогат'!L52</f>
        <v>810926.1099999994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12119424.01</v>
      </c>
      <c r="F56" s="37">
        <f>'[5]вспомогат'!H53</f>
        <v>3033151.41</v>
      </c>
      <c r="G56" s="38">
        <f>'[5]вспомогат'!I53</f>
        <v>66.52814989471838</v>
      </c>
      <c r="H56" s="34">
        <f>'[5]вспомогат'!J53</f>
        <v>-1526048.5899999999</v>
      </c>
      <c r="I56" s="35">
        <f>'[5]вспомогат'!K53</f>
        <v>101.81545080891263</v>
      </c>
      <c r="J56" s="36">
        <f>'[5]вспомогат'!L53</f>
        <v>216099.00999999978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5924708.87</v>
      </c>
      <c r="F57" s="37">
        <f>'[5]вспомогат'!H54</f>
        <v>1120577.0499999998</v>
      </c>
      <c r="G57" s="38">
        <f>'[5]вспомогат'!I54</f>
        <v>69.42641491899259</v>
      </c>
      <c r="H57" s="34">
        <f>'[5]вспомогат'!J54</f>
        <v>-493472.9500000002</v>
      </c>
      <c r="I57" s="35">
        <f>'[5]вспомогат'!K54</f>
        <v>125.99195887250264</v>
      </c>
      <c r="J57" s="36">
        <f>'[5]вспомогат'!L54</f>
        <v>1222258.87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12370009.52</v>
      </c>
      <c r="F58" s="37">
        <f>'[5]вспомогат'!H55</f>
        <v>2404531.3099999987</v>
      </c>
      <c r="G58" s="38">
        <f>'[5]вспомогат'!I55</f>
        <v>100.82602506172339</v>
      </c>
      <c r="H58" s="34">
        <f>'[5]вспомогат'!J55</f>
        <v>19699.30999999866</v>
      </c>
      <c r="I58" s="35">
        <f>'[5]вспомогат'!K55</f>
        <v>153.61073133429258</v>
      </c>
      <c r="J58" s="36">
        <f>'[5]вспомогат'!L55</f>
        <v>4317180.52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13622282.49</v>
      </c>
      <c r="F59" s="37">
        <f>'[5]вспомогат'!H56</f>
        <v>3184334.8100000005</v>
      </c>
      <c r="G59" s="38">
        <f>'[5]вспомогат'!I56</f>
        <v>73.76626636922344</v>
      </c>
      <c r="H59" s="34">
        <f>'[5]вспомогат'!J56</f>
        <v>-1132455.1899999995</v>
      </c>
      <c r="I59" s="35">
        <f>'[5]вспомогат'!K56</f>
        <v>93.6169535811247</v>
      </c>
      <c r="J59" s="36">
        <f>'[5]вспомогат'!L56</f>
        <v>-928802.5099999998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1832394.7</v>
      </c>
      <c r="F60" s="37">
        <f>'[5]вспомогат'!H57</f>
        <v>649157.69</v>
      </c>
      <c r="G60" s="38">
        <f>'[5]вспомогат'!I57</f>
        <v>81.32647592368943</v>
      </c>
      <c r="H60" s="34">
        <f>'[5]вспомогат'!J57</f>
        <v>-149054.31000000006</v>
      </c>
      <c r="I60" s="35">
        <f>'[5]вспомогат'!K57</f>
        <v>92.58016159640107</v>
      </c>
      <c r="J60" s="36">
        <f>'[5]вспомогат'!L57</f>
        <v>-146857.30000000005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10743869.5</v>
      </c>
      <c r="F61" s="37">
        <f>'[5]вспомогат'!H58</f>
        <v>3412208.49</v>
      </c>
      <c r="G61" s="38">
        <f>'[5]вспомогат'!I58</f>
        <v>104.46309007554132</v>
      </c>
      <c r="H61" s="34">
        <f>'[5]вспомогат'!J58</f>
        <v>145783.49000000022</v>
      </c>
      <c r="I61" s="35">
        <f>'[5]вспомогат'!K58</f>
        <v>105.83019248740322</v>
      </c>
      <c r="J61" s="36">
        <f>'[5]вспомогат'!L58</f>
        <v>591880.5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2314459.5</v>
      </c>
      <c r="F62" s="37">
        <f>'[5]вспомогат'!H59</f>
        <v>406791.77</v>
      </c>
      <c r="G62" s="38">
        <f>'[5]вспомогат'!I59</f>
        <v>39.60878908379941</v>
      </c>
      <c r="H62" s="34">
        <f>'[5]вспомогат'!J59</f>
        <v>-620232.23</v>
      </c>
      <c r="I62" s="35">
        <f>'[5]вспомогат'!K59</f>
        <v>79.09783149560229</v>
      </c>
      <c r="J62" s="36">
        <f>'[5]вспомогат'!L59</f>
        <v>-611612.5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2874471.67</v>
      </c>
      <c r="F63" s="37">
        <f>'[5]вспомогат'!H60</f>
        <v>1738983.41</v>
      </c>
      <c r="G63" s="38">
        <f>'[5]вспомогат'!I60</f>
        <v>288.24521962539364</v>
      </c>
      <c r="H63" s="34">
        <f>'[5]вспомогат'!J60</f>
        <v>1135683.41</v>
      </c>
      <c r="I63" s="35">
        <f>'[5]вспомогат'!K60</f>
        <v>165.3991409171989</v>
      </c>
      <c r="J63" s="36">
        <f>'[5]вспомогат'!L60</f>
        <v>1136571.67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1451434.83</v>
      </c>
      <c r="F64" s="37">
        <f>'[5]вспомогат'!H61</f>
        <v>197373.49</v>
      </c>
      <c r="G64" s="38">
        <f>'[5]вспомогат'!I61</f>
        <v>29.681116725315043</v>
      </c>
      <c r="H64" s="34">
        <f>'[5]вспомогат'!J61</f>
        <v>-467606.51</v>
      </c>
      <c r="I64" s="35">
        <f>'[5]вспомогат'!K61</f>
        <v>84.82228480528862</v>
      </c>
      <c r="J64" s="36">
        <f>'[5]вспомогат'!L61</f>
        <v>-259713.16999999993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1537282.15</v>
      </c>
      <c r="F65" s="37">
        <f>'[5]вспомогат'!H62</f>
        <v>214371.82999999984</v>
      </c>
      <c r="G65" s="38">
        <f>'[5]вспомогат'!I62</f>
        <v>42.30744622064335</v>
      </c>
      <c r="H65" s="34">
        <f>'[5]вспомогат'!J62</f>
        <v>-292328.17000000016</v>
      </c>
      <c r="I65" s="35">
        <f>'[5]вспомогат'!K62</f>
        <v>99.70697561291996</v>
      </c>
      <c r="J65" s="36">
        <f>'[5]вспомогат'!L62</f>
        <v>-4517.850000000093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1615748.47</v>
      </c>
      <c r="F66" s="37">
        <f>'[5]вспомогат'!H63</f>
        <v>514370.47</v>
      </c>
      <c r="G66" s="38">
        <f>'[5]вспомогат'!I63</f>
        <v>190.7407090147217</v>
      </c>
      <c r="H66" s="34">
        <f>'[5]вспомогат'!J63</f>
        <v>244700.46999999997</v>
      </c>
      <c r="I66" s="35">
        <f>'[5]вспомогат'!K63</f>
        <v>150.11757355140932</v>
      </c>
      <c r="J66" s="36">
        <f>'[5]вспомогат'!L63</f>
        <v>539426.47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2950854.93</v>
      </c>
      <c r="F67" s="37">
        <f>'[5]вспомогат'!H64</f>
        <v>522629.5</v>
      </c>
      <c r="G67" s="38">
        <f>'[5]вспомогат'!I64</f>
        <v>77.67399866240619</v>
      </c>
      <c r="H67" s="34">
        <f>'[5]вспомогат'!J64</f>
        <v>-150220.5</v>
      </c>
      <c r="I67" s="35">
        <f>'[5]вспомогат'!K64</f>
        <v>150.53692595729052</v>
      </c>
      <c r="J67" s="36">
        <f>'[5]вспомогат'!L64</f>
        <v>990634.9300000002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1891322.34</v>
      </c>
      <c r="F68" s="37">
        <f>'[5]вспомогат'!H65</f>
        <v>274968.28</v>
      </c>
      <c r="G68" s="38">
        <f>'[5]вспомогат'!I65</f>
        <v>51.73244280553884</v>
      </c>
      <c r="H68" s="34">
        <f>'[5]вспомогат'!J65</f>
        <v>-256551.71999999997</v>
      </c>
      <c r="I68" s="35">
        <f>'[5]вспомогат'!K65</f>
        <v>100.41530873374039</v>
      </c>
      <c r="J68" s="36">
        <f>'[5]вспомогат'!L65</f>
        <v>7822.340000000084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5646114.89</v>
      </c>
      <c r="F69" s="37">
        <f>'[5]вспомогат'!H66</f>
        <v>1700672.2299999995</v>
      </c>
      <c r="G69" s="38">
        <f>'[5]вспомогат'!I66</f>
        <v>94.72465404356166</v>
      </c>
      <c r="H69" s="34">
        <f>'[5]вспомогат'!J66</f>
        <v>-94712.77000000048</v>
      </c>
      <c r="I69" s="35">
        <f>'[5]вспомогат'!K66</f>
        <v>117.5469718217786</v>
      </c>
      <c r="J69" s="36">
        <f>'[5]вспомогат'!L66</f>
        <v>842830.8899999997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8801478.29</v>
      </c>
      <c r="F70" s="37">
        <f>'[5]вспомогат'!H67</f>
        <v>2049545.999999999</v>
      </c>
      <c r="G70" s="38">
        <f>'[5]вспомогат'!I67</f>
        <v>43.04853673966793</v>
      </c>
      <c r="H70" s="34">
        <f>'[5]вспомогат'!J67</f>
        <v>-2711466.000000001</v>
      </c>
      <c r="I70" s="35">
        <f>'[5]вспомогат'!K67</f>
        <v>81.73834091607716</v>
      </c>
      <c r="J70" s="36">
        <f>'[5]вспомогат'!L67</f>
        <v>-1966391.710000001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13435171.5</v>
      </c>
      <c r="F71" s="37">
        <f>'[5]вспомогат'!H68</f>
        <v>3151320.51</v>
      </c>
      <c r="G71" s="38">
        <f>'[5]вспомогат'!I68</f>
        <v>53.477400078197014</v>
      </c>
      <c r="H71" s="34">
        <f>'[5]вспомогат'!J68</f>
        <v>-2741487.49</v>
      </c>
      <c r="I71" s="35">
        <f>'[5]вспомогат'!K68</f>
        <v>88.09589208886037</v>
      </c>
      <c r="J71" s="36">
        <f>'[5]вспомогат'!L68</f>
        <v>-1815450.5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2880691.07</v>
      </c>
      <c r="F72" s="37">
        <f>'[5]вспомогат'!H69</f>
        <v>769706.7399999998</v>
      </c>
      <c r="G72" s="38">
        <f>'[5]вспомогат'!I69</f>
        <v>62.979727529353994</v>
      </c>
      <c r="H72" s="34">
        <f>'[5]вспомогат'!J69</f>
        <v>-452443.26000000024</v>
      </c>
      <c r="I72" s="35">
        <f>'[5]вспомогат'!K69</f>
        <v>94.44579095767351</v>
      </c>
      <c r="J72" s="36">
        <f>'[5]вспомогат'!L69</f>
        <v>-169408.93000000017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1290730.52</v>
      </c>
      <c r="F73" s="37">
        <f>'[5]вспомогат'!H70</f>
        <v>337454.69000000006</v>
      </c>
      <c r="G73" s="38">
        <f>'[5]вспомогат'!I70</f>
        <v>76.38523473221967</v>
      </c>
      <c r="H73" s="34">
        <f>'[5]вспомогат'!J70</f>
        <v>-104325.30999999994</v>
      </c>
      <c r="I73" s="35">
        <f>'[5]вспомогат'!K70</f>
        <v>126.35144194059949</v>
      </c>
      <c r="J73" s="36">
        <f>'[5]вспомогат'!L70</f>
        <v>269190.52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750325.63</v>
      </c>
      <c r="F74" s="37">
        <f>'[5]вспомогат'!H71</f>
        <v>128055.31999999995</v>
      </c>
      <c r="G74" s="38">
        <f>'[5]вспомогат'!I71</f>
        <v>61.187343514076545</v>
      </c>
      <c r="H74" s="34">
        <f>'[5]вспомогат'!J71</f>
        <v>-81228.68000000005</v>
      </c>
      <c r="I74" s="35">
        <f>'[5]вспомогат'!K71</f>
        <v>68.26913936327986</v>
      </c>
      <c r="J74" s="36">
        <f>'[5]вспомогат'!L71</f>
        <v>-348744.37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182099811.9</v>
      </c>
      <c r="F75" s="40">
        <f>SUM(F39:F74)</f>
        <v>44283627.67999999</v>
      </c>
      <c r="G75" s="41">
        <f>F75/D75*100</f>
        <v>71.40078226144836</v>
      </c>
      <c r="H75" s="40">
        <f>SUM(H39:H74)</f>
        <v>-17737580.320000008</v>
      </c>
      <c r="I75" s="42">
        <f>E75/C75*100</f>
        <v>102.47567813800251</v>
      </c>
      <c r="J75" s="40">
        <f>SUM(J39:J74)</f>
        <v>4399292.899999996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2164726084.9300003</v>
      </c>
      <c r="F76" s="54">
        <f>'[5]вспомогат'!H72</f>
        <v>588320417.5300004</v>
      </c>
      <c r="G76" s="55">
        <f>'[5]вспомогат'!I72</f>
        <v>77.24626807449069</v>
      </c>
      <c r="H76" s="54">
        <f>'[5]вспомогат'!J72</f>
        <v>-173296204.46999982</v>
      </c>
      <c r="I76" s="55">
        <f>'[5]вспомогат'!K72</f>
        <v>96.64077896279302</v>
      </c>
      <c r="J76" s="54">
        <f>'[5]вспомогат'!L72</f>
        <v>-75245600.06999995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22.03.2018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2018-03-23T11:12:55Z</dcterms:created>
  <dcterms:modified xsi:type="dcterms:W3CDTF">2018-03-23T11:13:17Z</dcterms:modified>
  <cp:category/>
  <cp:version/>
  <cp:contentType/>
  <cp:contentStatus/>
</cp:coreProperties>
</file>