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7795" windowHeight="13350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'виконання'!$A$5:$J$79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<sst xmlns="http://schemas.openxmlformats.org/spreadsheetml/2006/main" count="84" uniqueCount="79">
  <si>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</si>
  <si>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</si>
  <si>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</si>
  <si>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</si>
  <si>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</si>
  <si>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</si>
  <si>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</si>
  <si>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</si>
  <si>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</si>
  <si>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</si>
  <si>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</si>
  <si>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</si>
  <si>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</si>
  <si>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</si>
  <si>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</si>
  <si>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</si>
  <si>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</si>
  <si>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</si>
  <si>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</si>
  <si>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</si>
  <si>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</si>
  <si>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</si>
  <si>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</si>
  <si>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</si>
  <si>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</si>
  <si>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</si>
  <si>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</si>
  <si>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</si>
  <si>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</si>
  <si>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</si>
  <si>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</si>
  <si>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</si>
  <si>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</si>
  <si>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</si>
  <si>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</si>
  <si>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</si>
  <si>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</si>
  <si>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</si>
  <si>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</si>
  <si>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</si>
  <si>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</si>
  <si>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отг Берестівська (Бердянський район)</t>
  </si>
  <si>
    <t>отг Веселівська (Веселівський район)</t>
  </si>
  <si>
    <t>отг Комиш-Зорянська (Більмацький район)</t>
  </si>
  <si>
    <t>отг Преображенська (Оріхівський район)</t>
  </si>
  <si>
    <t>отг Смирновська (Більмацький район)</t>
  </si>
  <si>
    <t>отг Воскресенська (Пологівський район)</t>
  </si>
  <si>
    <t>отг Долинська (Запорізький район)</t>
  </si>
  <si>
    <t>отг Приморська (Приморський район)</t>
  </si>
  <si>
    <t>отг Комишуваська (Оріхівський район)</t>
  </si>
  <si>
    <t>отг Біленьківська (Запорізький район)</t>
  </si>
  <si>
    <t>отг Ботіївська (Приазовський район)</t>
  </si>
  <si>
    <t>отг Гірсівська (Приазовський район)</t>
  </si>
  <si>
    <t>отг Малотокмачанська (Оріхівський район)</t>
  </si>
  <si>
    <t>отг Осипенківська (Бердянський район)</t>
  </si>
  <si>
    <t>отг Остриківська (Токмацький район)</t>
  </si>
  <si>
    <t>отг Таврійська (Оріхівський район)</t>
  </si>
  <si>
    <t>отг Кам'янсько-Дніпровська (Кам'янсько-Дніпровський район)</t>
  </si>
  <si>
    <t>отг Оріхівська (Оріхівський район)</t>
  </si>
  <si>
    <t>отг Великобілозерська (Великобілозерський район)</t>
  </si>
  <si>
    <t>отг Чернігівська (Чернігівський район)</t>
  </si>
  <si>
    <t>отг. Гуляйпільська (Гуляйпільський район)</t>
  </si>
  <si>
    <t>отг. Павлівська (Вільнянський район)</t>
  </si>
  <si>
    <t>отг. Широківська (Запорізький район)</t>
  </si>
  <si>
    <t>отг. Водянська (Кам'янсько-Дніпровський район)</t>
  </si>
  <si>
    <t>отг. Підгірненська (Василівський район)</t>
  </si>
  <si>
    <t>отг. Новоуспенівська (Веселівський район)</t>
  </si>
  <si>
    <t>отг. Чкаловська (Веселівський район)</t>
  </si>
  <si>
    <t>отг. Петро-Михайлівська  (Вільнянський район)</t>
  </si>
  <si>
    <t>отг.Воздвижівська (Гуляйпільський район)</t>
  </si>
  <si>
    <t>отг. Плодородненська  (Михайлівський район)</t>
  </si>
  <si>
    <t>отг Приазовська  (Приазовський район)</t>
  </si>
  <si>
    <t>отг Кирилівська  (Якимівський район)</t>
  </si>
  <si>
    <t>отг Якимівська  (Якимівський район)</t>
  </si>
  <si>
    <t>отг Новобогданівська (Мелітопольський та Михайлівський райони)</t>
  </si>
  <si>
    <t>отг Благовіщенська (Кам’янсько-Дніпровський район)</t>
  </si>
  <si>
    <t>отг Новоолексіївська (Приморський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</si>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</sst>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2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_р_._-;\-* #,##0_р_._-;_-* &quot;-&quot;_р_._-;_-@_-"/>
    <numFmt numFmtId="165" formatCode="_-* #,##0\ &quot;грн.&quot;_-;\-* #,##0\ &quot;грн.&quot;_-;_-* &quot;-&quot;\ &quot;грн.&quot;_-;_-@_-"/>
    <numFmt numFmtId="166" formatCode="_-* #,##0\ _г_р_н_._-;\-* #,##0\ _г_р_н_._-;_-* &quot;-&quot;\ _г_р_н_._-;_-@_-"/>
    <numFmt numFmtId="167" formatCode="_-* #,##0.00\ &quot;грн.&quot;_-;\-* #,##0.00\ &quot;грн.&quot;_-;_-* &quot;-&quot;??\ &quot;грн.&quot;_-;_-@_-"/>
    <numFmt numFmtId="168" formatCode="_-* #,##0.00\ _г_р_н_._-;\-* #,##0.00\ _г_р_н_._-;_-* &quot;-&quot;??\ _г_р_н_._-;_-@_-"/>
    <numFmt numFmtId="169" formatCode="#,##0.0_);\-#,##0.0"/>
    <numFmt numFmtId="170" formatCode="0.0"/>
    <numFmt numFmtId="171" formatCode="#,##0.0"/>
    <numFmt numFmtId="172" formatCode="_-* #,##0.00\ _р_._-;\-* #,##0.00\ _р_._-;_-* &quot;-&quot;??\ _р_._-;_-@_-"/>
    <numFmt numFmtId="173" formatCode="\$#.00"/>
    <numFmt numFmtId="174" formatCode="#.00"/>
    <numFmt numFmtId="175" formatCode="%#.00"/>
    <numFmt numFmtId="176" formatCode="#."/>
    <numFmt numFmtId="177" formatCode="#,##0_);\-#,##0"/>
    <numFmt numFmtId="178" formatCode="#,##0.00_);\-#,##0.00"/>
  </numFmts>
  <fonts count="43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i/>
      <sz val="1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7.5"/>
      <color indexed="12"/>
      <name val="Arial Cyr"/>
      <family val="0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sz val="18"/>
      <color indexed="54"/>
      <name val="Calibri Light"/>
      <family val="2"/>
    </font>
    <font>
      <sz val="11"/>
      <color indexed="60"/>
      <name val="Times New Roman"/>
      <family val="2"/>
    </font>
    <font>
      <u val="single"/>
      <sz val="7.5"/>
      <color indexed="36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0"/>
      <name val="Arial Cyr"/>
      <family val="0"/>
    </font>
    <font>
      <sz val="11"/>
      <color indexed="17"/>
      <name val="Times New Roman"/>
      <family val="2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3" fillId="0" borderId="0">
      <alignment/>
      <protection locked="0"/>
    </xf>
    <xf numFmtId="174" fontId="3" fillId="0" borderId="0">
      <alignment/>
      <protection locked="0"/>
    </xf>
    <xf numFmtId="4" fontId="3" fillId="0" borderId="0">
      <alignment/>
      <protection locked="0"/>
    </xf>
    <xf numFmtId="174" fontId="3" fillId="0" borderId="0">
      <alignment/>
      <protection locked="0"/>
    </xf>
    <xf numFmtId="173" fontId="3" fillId="0" borderId="0">
      <alignment/>
      <protection locked="0"/>
    </xf>
    <xf numFmtId="0" fontId="3" fillId="0" borderId="0">
      <alignment/>
      <protection locked="0"/>
    </xf>
    <xf numFmtId="176" fontId="3" fillId="0" borderId="1">
      <alignment/>
      <protection locked="0"/>
    </xf>
    <xf numFmtId="176" fontId="4" fillId="0" borderId="0">
      <alignment/>
      <protection locked="0"/>
    </xf>
    <xf numFmtId="176" fontId="4" fillId="0" borderId="0">
      <alignment/>
      <protection locked="0"/>
    </xf>
    <xf numFmtId="0" fontId="3" fillId="0" borderId="1">
      <alignment/>
      <protection locked="0"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3" fillId="0" borderId="0">
      <alignment/>
      <protection locked="0"/>
    </xf>
    <xf numFmtId="0" fontId="3" fillId="0" borderId="0">
      <alignment/>
      <protection locked="0"/>
    </xf>
    <xf numFmtId="0" fontId="7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7" fillId="0" borderId="0">
      <alignment/>
      <protection locked="0"/>
    </xf>
    <xf numFmtId="0" fontId="8" fillId="0" borderId="0">
      <alignment/>
      <protection/>
    </xf>
    <xf numFmtId="0" fontId="9" fillId="0" borderId="0">
      <alignment/>
      <protection/>
    </xf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10" fillId="3" borderId="2" applyNumberFormat="0" applyAlignment="0" applyProtection="0"/>
    <xf numFmtId="0" fontId="11" fillId="9" borderId="3" applyNumberFormat="0" applyAlignment="0" applyProtection="0"/>
    <xf numFmtId="0" fontId="12" fillId="9" borderId="2" applyNumberFormat="0" applyAlignment="0" applyProtection="0"/>
    <xf numFmtId="0" fontId="13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14" borderId="8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5" borderId="9" applyNumberFormat="0" applyFont="0" applyAlignment="0" applyProtection="0"/>
    <xf numFmtId="9" fontId="1" fillId="0" borderId="0" applyFont="0" applyFill="0" applyBorder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  <xf numFmtId="164" fontId="26" fillId="0" borderId="0" applyFont="0" applyFill="0" applyBorder="0" applyAlignment="0" applyProtection="0"/>
    <xf numFmtId="172" fontId="8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7" fillId="7" borderId="0" applyNumberFormat="0" applyBorder="0" applyAlignment="0" applyProtection="0"/>
    <xf numFmtId="175" fontId="3" fillId="0" borderId="0">
      <alignment/>
      <protection locked="0"/>
    </xf>
  </cellStyleXfs>
  <cellXfs count="61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29" fillId="0" borderId="0" xfId="0" applyNumberFormat="1" applyFont="1" applyFill="1" applyBorder="1" applyAlignment="1" applyProtection="1">
      <alignment/>
      <protection/>
    </xf>
    <xf numFmtId="0" fontId="30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0" fillId="0" borderId="14" xfId="0" applyNumberFormat="1" applyFill="1" applyBorder="1" applyAlignment="1" applyProtection="1">
      <alignment/>
      <protection/>
    </xf>
    <xf numFmtId="0" fontId="30" fillId="0" borderId="11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 wrapText="1"/>
    </xf>
    <xf numFmtId="0" fontId="29" fillId="0" borderId="16" xfId="0" applyNumberFormat="1" applyFont="1" applyFill="1" applyBorder="1" applyAlignment="1" applyProtection="1">
      <alignment/>
      <protection/>
    </xf>
    <xf numFmtId="0" fontId="30" fillId="0" borderId="15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29" fillId="0" borderId="19" xfId="0" applyNumberFormat="1" applyFont="1" applyFill="1" applyBorder="1" applyAlignment="1" applyProtection="1">
      <alignment/>
      <protection/>
    </xf>
    <xf numFmtId="0" fontId="29" fillId="0" borderId="20" xfId="0" applyNumberFormat="1" applyFont="1" applyFill="1" applyBorder="1" applyAlignment="1" applyProtection="1">
      <alignment/>
      <protection/>
    </xf>
    <xf numFmtId="0" fontId="30" fillId="0" borderId="19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1" fillId="0" borderId="11" xfId="0" applyNumberFormat="1" applyFont="1" applyFill="1" applyBorder="1" applyAlignment="1" applyProtection="1">
      <alignment horizontal="center"/>
      <protection/>
    </xf>
    <xf numFmtId="0" fontId="31" fillId="0" borderId="12" xfId="0" applyNumberFormat="1" applyFont="1" applyFill="1" applyBorder="1" applyAlignment="1" applyProtection="1">
      <alignment horizontal="center"/>
      <protection/>
    </xf>
    <xf numFmtId="0" fontId="31" fillId="0" borderId="13" xfId="0" applyNumberFormat="1" applyFont="1" applyFill="1" applyBorder="1" applyAlignment="1" applyProtection="1">
      <alignment horizontal="center"/>
      <protection/>
    </xf>
    <xf numFmtId="0" fontId="0" fillId="0" borderId="22" xfId="0" applyNumberFormat="1" applyFill="1" applyBorder="1" applyAlignment="1" applyProtection="1">
      <alignment/>
      <protection/>
    </xf>
    <xf numFmtId="0" fontId="30" fillId="0" borderId="22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29" fillId="0" borderId="22" xfId="0" applyNumberFormat="1" applyFont="1" applyFill="1" applyBorder="1" applyAlignment="1" applyProtection="1">
      <alignment/>
      <protection/>
    </xf>
    <xf numFmtId="0" fontId="29" fillId="0" borderId="19" xfId="0" applyNumberFormat="1" applyFont="1" applyFill="1" applyBorder="1" applyAlignment="1" applyProtection="1">
      <alignment/>
      <protection/>
    </xf>
    <xf numFmtId="0" fontId="32" fillId="0" borderId="23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2" fillId="0" borderId="0" xfId="0" applyFont="1" applyAlignment="1">
      <alignment/>
    </xf>
    <xf numFmtId="3" fontId="33" fillId="0" borderId="0" xfId="0" applyNumberFormat="1" applyFont="1" applyAlignment="1">
      <alignment horizontal="right" vertical="center"/>
    </xf>
    <xf numFmtId="171" fontId="33" fillId="0" borderId="0" xfId="0" applyNumberFormat="1" applyFont="1" applyAlignment="1">
      <alignment horizontal="right" vertical="center"/>
    </xf>
    <xf numFmtId="3" fontId="31" fillId="0" borderId="0" xfId="0" applyNumberFormat="1" applyFont="1" applyFill="1" applyBorder="1" applyAlignment="1" applyProtection="1">
      <alignment horizontal="right" vertical="top"/>
      <protection/>
    </xf>
    <xf numFmtId="169" fontId="30" fillId="0" borderId="0" xfId="0" applyNumberFormat="1" applyFont="1" applyAlignment="1">
      <alignment horizontal="right" vertical="top"/>
    </xf>
    <xf numFmtId="3" fontId="30" fillId="0" borderId="0" xfId="0" applyNumberFormat="1" applyFont="1" applyAlignment="1">
      <alignment horizontal="right" vertical="top"/>
    </xf>
    <xf numFmtId="3" fontId="34" fillId="0" borderId="0" xfId="0" applyNumberFormat="1" applyFont="1" applyAlignment="1">
      <alignment horizontal="right" vertical="center"/>
    </xf>
    <xf numFmtId="170" fontId="31" fillId="0" borderId="0" xfId="0" applyNumberFormat="1" applyFont="1" applyFill="1" applyBorder="1" applyAlignment="1" applyProtection="1">
      <alignment horizontal="right" vertical="top"/>
      <protection/>
    </xf>
    <xf numFmtId="0" fontId="35" fillId="0" borderId="0" xfId="0" applyFont="1" applyAlignment="1">
      <alignment/>
    </xf>
    <xf numFmtId="3" fontId="36" fillId="0" borderId="0" xfId="0" applyNumberFormat="1" applyFont="1" applyAlignment="1">
      <alignment horizontal="right"/>
    </xf>
    <xf numFmtId="170" fontId="37" fillId="0" borderId="0" xfId="0" applyNumberFormat="1" applyFont="1" applyFill="1" applyBorder="1" applyAlignment="1" applyProtection="1">
      <alignment horizontal="right"/>
      <protection/>
    </xf>
    <xf numFmtId="169" fontId="38" fillId="0" borderId="0" xfId="0" applyNumberFormat="1" applyFont="1" applyAlignment="1">
      <alignment horizontal="right"/>
    </xf>
    <xf numFmtId="3" fontId="33" fillId="0" borderId="0" xfId="0" applyNumberFormat="1" applyFont="1" applyAlignment="1">
      <alignment horizontal="right"/>
    </xf>
    <xf numFmtId="3" fontId="34" fillId="0" borderId="0" xfId="0" applyNumberFormat="1" applyFont="1" applyAlignment="1">
      <alignment horizontal="right"/>
    </xf>
    <xf numFmtId="170" fontId="31" fillId="0" borderId="0" xfId="0" applyNumberFormat="1" applyFont="1" applyFill="1" applyBorder="1" applyAlignment="1" applyProtection="1">
      <alignment horizontal="right"/>
      <protection/>
    </xf>
    <xf numFmtId="3" fontId="31" fillId="0" borderId="0" xfId="0" applyNumberFormat="1" applyFont="1" applyFill="1" applyBorder="1" applyAlignment="1" applyProtection="1">
      <alignment horizontal="right"/>
      <protection/>
    </xf>
    <xf numFmtId="169" fontId="30" fillId="0" borderId="0" xfId="0" applyNumberFormat="1" applyFont="1" applyAlignment="1">
      <alignment horizontal="right"/>
    </xf>
    <xf numFmtId="3" fontId="30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35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0" fillId="0" borderId="0" xfId="0" applyNumberFormat="1" applyFont="1" applyFill="1" applyBorder="1" applyAlignment="1" applyProtection="1">
      <alignment/>
      <protection/>
    </xf>
    <xf numFmtId="3" fontId="41" fillId="0" borderId="0" xfId="0" applyNumberFormat="1" applyFont="1" applyFill="1" applyBorder="1" applyAlignment="1" applyProtection="1">
      <alignment/>
      <protection/>
    </xf>
    <xf numFmtId="171" fontId="41" fillId="0" borderId="0" xfId="0" applyNumberFormat="1" applyFont="1" applyFill="1" applyBorder="1" applyAlignment="1" applyProtection="1">
      <alignment/>
      <protection/>
    </xf>
    <xf numFmtId="3" fontId="34" fillId="0" borderId="0" xfId="0" applyNumberFormat="1" applyFont="1" applyFill="1" applyBorder="1" applyAlignment="1" applyProtection="1">
      <alignment horizontal="right" vertical="center"/>
      <protection/>
    </xf>
    <xf numFmtId="171" fontId="34" fillId="0" borderId="0" xfId="0" applyNumberFormat="1" applyFont="1" applyFill="1" applyBorder="1" applyAlignment="1" applyProtection="1">
      <alignment horizontal="right" vertical="center"/>
      <protection/>
    </xf>
    <xf numFmtId="3" fontId="30" fillId="0" borderId="0" xfId="0" applyNumberFormat="1" applyFont="1" applyAlignment="1">
      <alignment horizontal="center" vertical="center"/>
    </xf>
    <xf numFmtId="3" fontId="42" fillId="0" borderId="0" xfId="0" applyNumberFormat="1" applyFont="1" applyFill="1" applyBorder="1" applyAlignment="1" applyProtection="1">
      <alignment/>
      <protection/>
    </xf>
    <xf numFmtId="0" fontId="42" fillId="0" borderId="0" xfId="0" applyNumberFormat="1" applyFont="1" applyFill="1" applyBorder="1" applyAlignment="1" applyProtection="1">
      <alignment/>
      <protection/>
    </xf>
  </cellXfs>
  <cellStyles count="71">
    <cellStyle name="Normal" xfId="0"/>
    <cellStyle name="”€ќђќ‘ћ‚›‰" xfId="15"/>
    <cellStyle name="”€љ‘€ђћ‚ђќќ›‰" xfId="16"/>
    <cellStyle name="”ќђќ‘ћ‚›‰" xfId="17"/>
    <cellStyle name="”љ‘ђћ‚ђќќ›‰" xfId="18"/>
    <cellStyle name="„…ќ…†ќ›‰" xfId="19"/>
    <cellStyle name="„ђ’ђ" xfId="20"/>
    <cellStyle name="€’ћѓћ‚›‰" xfId="21"/>
    <cellStyle name="‡ђѓћ‹ћ‚ћљ1" xfId="22"/>
    <cellStyle name="‡ђѓћ‹ћ‚ћљ2" xfId="23"/>
    <cellStyle name="’ћѓћ‚›‰" xfId="24"/>
    <cellStyle name="20% — акцент1" xfId="25"/>
    <cellStyle name="20% — акцент2" xfId="26"/>
    <cellStyle name="20% — акцент3" xfId="27"/>
    <cellStyle name="20% — акцент4" xfId="28"/>
    <cellStyle name="20% — акцент5" xfId="29"/>
    <cellStyle name="20% — акцент6" xfId="30"/>
    <cellStyle name="40% — акцент1" xfId="31"/>
    <cellStyle name="40% — акцент2" xfId="32"/>
    <cellStyle name="40% — акцент3" xfId="33"/>
    <cellStyle name="40% — акцент4" xfId="34"/>
    <cellStyle name="40% — акцент5" xfId="35"/>
    <cellStyle name="40% — акцент6" xfId="36"/>
    <cellStyle name="60% — акцент1" xfId="37"/>
    <cellStyle name="60% — акцент2" xfId="38"/>
    <cellStyle name="60% — акцент3" xfId="39"/>
    <cellStyle name="60% — акцент4" xfId="40"/>
    <cellStyle name="60% — акцент5" xfId="41"/>
    <cellStyle name="60% — акцент6" xfId="42"/>
    <cellStyle name="F2" xfId="43"/>
    <cellStyle name="F3" xfId="44"/>
    <cellStyle name="F4" xfId="45"/>
    <cellStyle name="F5" xfId="46"/>
    <cellStyle name="F6" xfId="47"/>
    <cellStyle name="F7" xfId="48"/>
    <cellStyle name="F8" xfId="49"/>
    <cellStyle name="Iau?iue_atacln 1998 di eern." xfId="50"/>
    <cellStyle name="Normal_Доходи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Тысячи [0]_Розподіл (2)" xfId="79"/>
    <cellStyle name="Тысячи_бюджет 1998 по клас." xfId="80"/>
    <cellStyle name="Comma" xfId="81"/>
    <cellStyle name="Comma [0]" xfId="82"/>
    <cellStyle name="Хороший" xfId="83"/>
    <cellStyle name="Џђћ–…ќ’ќ›‰" xfId="8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1;&#1045;&#1056;&#1045;&#1047;&#1045;&#1053;&#1068;%202018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1;&#1045;&#1056;&#1045;&#1047;&#1045;&#1053;&#1068;%202018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1;&#1045;&#1056;&#1045;&#1047;&#1045;&#1053;&#1068;%202018\&#1085;&#1072;&#1076;&#1093;_21031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21.03.2018</v>
          </cell>
        </row>
        <row r="6">
          <cell r="G6" t="str">
            <v>Фактично надійшло на 21.03.2018</v>
          </cell>
        </row>
        <row r="8">
          <cell r="D8" t="str">
            <v>березень</v>
          </cell>
          <cell r="H8" t="str">
            <v>за березень</v>
          </cell>
          <cell r="I8" t="str">
            <v>за березень</v>
          </cell>
          <cell r="K8" t="str">
            <v>за 3 місяці</v>
          </cell>
        </row>
        <row r="9">
          <cell r="B9" t="str">
            <v> рік </v>
          </cell>
          <cell r="C9" t="str">
            <v>3 міс.   </v>
          </cell>
        </row>
        <row r="10">
          <cell r="B10">
            <v>1818940000</v>
          </cell>
          <cell r="C10">
            <v>414530900</v>
          </cell>
          <cell r="D10">
            <v>141131860</v>
          </cell>
          <cell r="G10">
            <v>433958855.18</v>
          </cell>
          <cell r="H10">
            <v>148584511.47000003</v>
          </cell>
          <cell r="I10">
            <v>105.28063009302082</v>
          </cell>
          <cell r="J10">
            <v>7452651.470000029</v>
          </cell>
          <cell r="K10">
            <v>104.68673268506643</v>
          </cell>
          <cell r="L10">
            <v>19427955.180000007</v>
          </cell>
        </row>
        <row r="11">
          <cell r="B11">
            <v>4607500000</v>
          </cell>
          <cell r="C11">
            <v>1075525000</v>
          </cell>
          <cell r="D11">
            <v>354805000</v>
          </cell>
          <cell r="G11">
            <v>965332688.4</v>
          </cell>
          <cell r="H11">
            <v>217848431.37</v>
          </cell>
          <cell r="I11">
            <v>61.39948179140655</v>
          </cell>
          <cell r="J11">
            <v>-136956568.63</v>
          </cell>
          <cell r="K11">
            <v>89.75455599823341</v>
          </cell>
          <cell r="L11">
            <v>-110192311.60000002</v>
          </cell>
        </row>
        <row r="12">
          <cell r="B12">
            <v>390303510</v>
          </cell>
          <cell r="C12">
            <v>82778481</v>
          </cell>
          <cell r="D12">
            <v>26058853</v>
          </cell>
          <cell r="G12">
            <v>81257169.24</v>
          </cell>
          <cell r="H12">
            <v>21219706.749999993</v>
          </cell>
          <cell r="I12">
            <v>81.42993381174526</v>
          </cell>
          <cell r="J12">
            <v>-4839146.250000007</v>
          </cell>
          <cell r="K12">
            <v>98.1621893255084</v>
          </cell>
          <cell r="L12">
            <v>-1521311.7600000054</v>
          </cell>
        </row>
        <row r="13">
          <cell r="B13">
            <v>507674718</v>
          </cell>
          <cell r="C13">
            <v>133709325</v>
          </cell>
          <cell r="D13">
            <v>52517300</v>
          </cell>
          <cell r="G13">
            <v>117867505.06</v>
          </cell>
          <cell r="H13">
            <v>33153836.870000005</v>
          </cell>
          <cell r="I13">
            <v>63.129362838531314</v>
          </cell>
          <cell r="J13">
            <v>-19363463.129999995</v>
          </cell>
          <cell r="K13">
            <v>88.15204553609107</v>
          </cell>
          <cell r="L13">
            <v>-15841819.939999998</v>
          </cell>
        </row>
        <row r="14">
          <cell r="B14">
            <v>529300000</v>
          </cell>
          <cell r="C14">
            <v>119443000</v>
          </cell>
          <cell r="D14">
            <v>42143000</v>
          </cell>
          <cell r="G14">
            <v>106449435.3</v>
          </cell>
          <cell r="H14">
            <v>26467524.129999995</v>
          </cell>
          <cell r="I14">
            <v>62.804081650570666</v>
          </cell>
          <cell r="J14">
            <v>-15675475.870000005</v>
          </cell>
          <cell r="K14">
            <v>89.12153520926299</v>
          </cell>
          <cell r="L14">
            <v>-12993564.700000003</v>
          </cell>
        </row>
        <row r="15">
          <cell r="B15">
            <v>74491400</v>
          </cell>
          <cell r="C15">
            <v>17335600</v>
          </cell>
          <cell r="D15">
            <v>5553900</v>
          </cell>
          <cell r="G15">
            <v>16215837.2</v>
          </cell>
          <cell r="H15">
            <v>3845424.67</v>
          </cell>
          <cell r="I15">
            <v>69.23827706656583</v>
          </cell>
          <cell r="J15">
            <v>-1708475.33</v>
          </cell>
          <cell r="K15">
            <v>93.54067468100324</v>
          </cell>
          <cell r="L15">
            <v>-1119762.8000000007</v>
          </cell>
        </row>
        <row r="16">
          <cell r="B16">
            <v>43146904</v>
          </cell>
          <cell r="C16">
            <v>7345015</v>
          </cell>
          <cell r="D16">
            <v>2517750</v>
          </cell>
          <cell r="G16">
            <v>7007052.94</v>
          </cell>
          <cell r="H16">
            <v>1481007.0200000005</v>
          </cell>
          <cell r="I16">
            <v>58.82264005560523</v>
          </cell>
          <cell r="J16">
            <v>-1036742.9799999995</v>
          </cell>
          <cell r="K16">
            <v>95.39875602704691</v>
          </cell>
          <cell r="L16">
            <v>-337962.0599999996</v>
          </cell>
        </row>
        <row r="17">
          <cell r="B17">
            <v>239582622</v>
          </cell>
          <cell r="C17">
            <v>49225142</v>
          </cell>
          <cell r="D17">
            <v>17179643</v>
          </cell>
          <cell r="G17">
            <v>52515143.82</v>
          </cell>
          <cell r="H17">
            <v>12859228.560000002</v>
          </cell>
          <cell r="I17">
            <v>74.85154703156522</v>
          </cell>
          <cell r="J17">
            <v>-4320414.439999998</v>
          </cell>
          <cell r="K17">
            <v>106.68358015097243</v>
          </cell>
          <cell r="L17">
            <v>3290001.8200000003</v>
          </cell>
        </row>
        <row r="18">
          <cell r="B18">
            <v>85000</v>
          </cell>
          <cell r="C18">
            <v>21250</v>
          </cell>
          <cell r="D18">
            <v>7150</v>
          </cell>
          <cell r="G18">
            <v>44700</v>
          </cell>
          <cell r="H18">
            <v>6300</v>
          </cell>
          <cell r="I18">
            <v>88.11188811188812</v>
          </cell>
          <cell r="J18">
            <v>-850</v>
          </cell>
          <cell r="K18">
            <v>210.35294117647058</v>
          </cell>
          <cell r="L18">
            <v>23450</v>
          </cell>
        </row>
        <row r="19">
          <cell r="B19">
            <v>5209740</v>
          </cell>
          <cell r="C19">
            <v>630685</v>
          </cell>
          <cell r="D19">
            <v>209575</v>
          </cell>
          <cell r="G19">
            <v>892082.85</v>
          </cell>
          <cell r="H19">
            <v>200790.49</v>
          </cell>
          <cell r="I19">
            <v>95.80841703447453</v>
          </cell>
          <cell r="J19">
            <v>-8784.51000000001</v>
          </cell>
          <cell r="K19">
            <v>141.44665720605374</v>
          </cell>
          <cell r="L19">
            <v>261397.84999999998</v>
          </cell>
        </row>
        <row r="20">
          <cell r="B20">
            <v>123071439</v>
          </cell>
          <cell r="C20">
            <v>22189010</v>
          </cell>
          <cell r="D20">
            <v>7644534</v>
          </cell>
          <cell r="G20">
            <v>23484941.86</v>
          </cell>
          <cell r="H20">
            <v>5418847.27</v>
          </cell>
          <cell r="I20">
            <v>70.88525304485532</v>
          </cell>
          <cell r="J20">
            <v>-2225686.7300000004</v>
          </cell>
          <cell r="K20">
            <v>105.8404221729586</v>
          </cell>
          <cell r="L20">
            <v>1295931.8599999994</v>
          </cell>
        </row>
        <row r="21">
          <cell r="B21">
            <v>27632520</v>
          </cell>
          <cell r="C21">
            <v>4782420</v>
          </cell>
          <cell r="D21">
            <v>1551590</v>
          </cell>
          <cell r="G21">
            <v>5506304.04</v>
          </cell>
          <cell r="H21">
            <v>1203571.5700000003</v>
          </cell>
          <cell r="I21">
            <v>77.57020669120067</v>
          </cell>
          <cell r="J21">
            <v>-348018.4299999997</v>
          </cell>
          <cell r="K21">
            <v>115.13635439798261</v>
          </cell>
          <cell r="L21">
            <v>723884.04</v>
          </cell>
        </row>
        <row r="22">
          <cell r="B22">
            <v>52802178</v>
          </cell>
          <cell r="C22">
            <v>11172115</v>
          </cell>
          <cell r="D22">
            <v>4700425</v>
          </cell>
          <cell r="G22">
            <v>11737857.74</v>
          </cell>
          <cell r="H22">
            <v>3556269.2800000003</v>
          </cell>
          <cell r="I22">
            <v>75.6584623730833</v>
          </cell>
          <cell r="J22">
            <v>-1144155.7199999997</v>
          </cell>
          <cell r="K22">
            <v>105.06388217450322</v>
          </cell>
          <cell r="L22">
            <v>565742.7400000002</v>
          </cell>
        </row>
        <row r="23">
          <cell r="B23">
            <v>9303300</v>
          </cell>
          <cell r="C23">
            <v>1265447</v>
          </cell>
          <cell r="D23">
            <v>514407</v>
          </cell>
          <cell r="G23">
            <v>1180733.69</v>
          </cell>
          <cell r="H23">
            <v>350885.25</v>
          </cell>
          <cell r="I23">
            <v>68.21160093078049</v>
          </cell>
          <cell r="J23">
            <v>-163521.75</v>
          </cell>
          <cell r="K23">
            <v>93.30566116162905</v>
          </cell>
          <cell r="L23">
            <v>-84713.31000000006</v>
          </cell>
        </row>
        <row r="24">
          <cell r="B24">
            <v>44969480</v>
          </cell>
          <cell r="C24">
            <v>7354267</v>
          </cell>
          <cell r="D24">
            <v>2365252</v>
          </cell>
          <cell r="G24">
            <v>8030104.65</v>
          </cell>
          <cell r="H24">
            <v>1474338.7800000003</v>
          </cell>
          <cell r="I24">
            <v>62.33326427797123</v>
          </cell>
          <cell r="J24">
            <v>-890913.2199999997</v>
          </cell>
          <cell r="K24">
            <v>109.18973502049897</v>
          </cell>
          <cell r="L24">
            <v>675837.6500000004</v>
          </cell>
        </row>
        <row r="25">
          <cell r="B25">
            <v>119701400</v>
          </cell>
          <cell r="C25">
            <v>22983760</v>
          </cell>
          <cell r="D25">
            <v>8140000</v>
          </cell>
          <cell r="G25">
            <v>20600774.78</v>
          </cell>
          <cell r="H25">
            <v>4954137.550000001</v>
          </cell>
          <cell r="I25">
            <v>60.86164066339067</v>
          </cell>
          <cell r="J25">
            <v>-3185862.4499999993</v>
          </cell>
          <cell r="K25">
            <v>89.63187389704731</v>
          </cell>
          <cell r="L25">
            <v>-2382985.219999999</v>
          </cell>
        </row>
        <row r="26">
          <cell r="B26">
            <v>66036240</v>
          </cell>
          <cell r="C26">
            <v>10584926</v>
          </cell>
          <cell r="D26">
            <v>4002796</v>
          </cell>
          <cell r="G26">
            <v>10673403.25</v>
          </cell>
          <cell r="H26">
            <v>2570792.6399999997</v>
          </cell>
          <cell r="I26">
            <v>64.22492277897749</v>
          </cell>
          <cell r="J26">
            <v>-1432003.3600000003</v>
          </cell>
          <cell r="K26">
            <v>100.83587972178549</v>
          </cell>
          <cell r="L26">
            <v>88477.25</v>
          </cell>
        </row>
        <row r="27">
          <cell r="B27">
            <v>61439988</v>
          </cell>
          <cell r="C27">
            <v>12982802</v>
          </cell>
          <cell r="D27">
            <v>5426720</v>
          </cell>
          <cell r="G27">
            <v>9995673.74</v>
          </cell>
          <cell r="H27">
            <v>2372463.67</v>
          </cell>
          <cell r="I27">
            <v>43.71818833475838</v>
          </cell>
          <cell r="J27">
            <v>-3054256.33</v>
          </cell>
          <cell r="K27">
            <v>76.99165203320516</v>
          </cell>
          <cell r="L27">
            <v>-2987128.26</v>
          </cell>
        </row>
        <row r="28">
          <cell r="B28">
            <v>88000</v>
          </cell>
          <cell r="C28">
            <v>27300</v>
          </cell>
          <cell r="D28">
            <v>13400</v>
          </cell>
          <cell r="G28">
            <v>63890.08</v>
          </cell>
          <cell r="H28">
            <v>21665.93</v>
          </cell>
          <cell r="I28">
            <v>161.68604477611942</v>
          </cell>
          <cell r="J28">
            <v>8265.93</v>
          </cell>
          <cell r="K28">
            <v>234.0295970695971</v>
          </cell>
          <cell r="L28">
            <v>36590.08</v>
          </cell>
        </row>
        <row r="29">
          <cell r="B29">
            <v>163427977</v>
          </cell>
          <cell r="C29">
            <v>36641310</v>
          </cell>
          <cell r="D29">
            <v>12091345</v>
          </cell>
          <cell r="G29">
            <v>34159614.01</v>
          </cell>
          <cell r="H29">
            <v>7676570.309999999</v>
          </cell>
          <cell r="I29">
            <v>63.48814222073722</v>
          </cell>
          <cell r="J29">
            <v>-4414774.690000001</v>
          </cell>
          <cell r="K29">
            <v>93.2270544093538</v>
          </cell>
          <cell r="L29">
            <v>-2481695.990000002</v>
          </cell>
        </row>
        <row r="30">
          <cell r="B30">
            <v>45381306</v>
          </cell>
          <cell r="C30">
            <v>7200716</v>
          </cell>
          <cell r="D30">
            <v>3255190</v>
          </cell>
          <cell r="G30">
            <v>7828750.15</v>
          </cell>
          <cell r="H30">
            <v>1388397.8000000007</v>
          </cell>
          <cell r="I30">
            <v>42.651820631053816</v>
          </cell>
          <cell r="J30">
            <v>-1866792.1999999993</v>
          </cell>
          <cell r="K30">
            <v>108.72182919031941</v>
          </cell>
          <cell r="L30">
            <v>628034.1500000004</v>
          </cell>
        </row>
        <row r="31">
          <cell r="B31">
            <v>39220529</v>
          </cell>
          <cell r="C31">
            <v>6347035</v>
          </cell>
          <cell r="D31">
            <v>2097139</v>
          </cell>
          <cell r="G31">
            <v>5563194.19</v>
          </cell>
          <cell r="H31">
            <v>1312350.46</v>
          </cell>
          <cell r="I31">
            <v>62.57813430583285</v>
          </cell>
          <cell r="J31">
            <v>-784788.54</v>
          </cell>
          <cell r="K31">
            <v>87.65028379392899</v>
          </cell>
          <cell r="L31">
            <v>-783840.8099999996</v>
          </cell>
        </row>
        <row r="32">
          <cell r="B32">
            <v>37871829</v>
          </cell>
          <cell r="C32">
            <v>6645973</v>
          </cell>
          <cell r="D32">
            <v>2244134</v>
          </cell>
          <cell r="G32">
            <v>7146240.62</v>
          </cell>
          <cell r="H32">
            <v>1368637.5899999999</v>
          </cell>
          <cell r="I32">
            <v>60.987338100131275</v>
          </cell>
          <cell r="J32">
            <v>-875496.4100000001</v>
          </cell>
          <cell r="K32">
            <v>107.52737966284245</v>
          </cell>
          <cell r="L32">
            <v>500267.6200000001</v>
          </cell>
        </row>
        <row r="33">
          <cell r="B33">
            <v>64693265</v>
          </cell>
          <cell r="C33">
            <v>10281274</v>
          </cell>
          <cell r="D33">
            <v>3081358</v>
          </cell>
          <cell r="G33">
            <v>11484428.82</v>
          </cell>
          <cell r="H33">
            <v>2244831.0500000007</v>
          </cell>
          <cell r="I33">
            <v>72.85200388919434</v>
          </cell>
          <cell r="J33">
            <v>-836526.9499999993</v>
          </cell>
          <cell r="K33">
            <v>111.70239038469359</v>
          </cell>
          <cell r="L33">
            <v>1203154.8200000003</v>
          </cell>
        </row>
        <row r="34">
          <cell r="B34">
            <v>252000</v>
          </cell>
          <cell r="C34">
            <v>50600</v>
          </cell>
          <cell r="D34">
            <v>17300</v>
          </cell>
          <cell r="G34">
            <v>128700.49</v>
          </cell>
          <cell r="H34">
            <v>31067.78</v>
          </cell>
          <cell r="I34">
            <v>179.58254335260116</v>
          </cell>
          <cell r="J34">
            <v>13767.779999999999</v>
          </cell>
          <cell r="K34">
            <v>254.34879446640318</v>
          </cell>
          <cell r="L34">
            <v>78100.49</v>
          </cell>
        </row>
        <row r="35">
          <cell r="B35">
            <v>7775400</v>
          </cell>
          <cell r="C35">
            <v>1217813</v>
          </cell>
          <cell r="D35">
            <v>325793</v>
          </cell>
          <cell r="G35">
            <v>1381771.73</v>
          </cell>
          <cell r="H35">
            <v>305782.3899999999</v>
          </cell>
          <cell r="I35">
            <v>93.85787601329676</v>
          </cell>
          <cell r="J35">
            <v>-20010.610000000102</v>
          </cell>
          <cell r="K35">
            <v>113.46337491880938</v>
          </cell>
          <cell r="L35">
            <v>163958.72999999998</v>
          </cell>
        </row>
        <row r="36">
          <cell r="B36">
            <v>15969215</v>
          </cell>
          <cell r="C36">
            <v>3462862</v>
          </cell>
          <cell r="D36">
            <v>1150052</v>
          </cell>
          <cell r="G36">
            <v>2627324.73</v>
          </cell>
          <cell r="H36">
            <v>297265.52</v>
          </cell>
          <cell r="I36">
            <v>25.848006872732714</v>
          </cell>
          <cell r="J36">
            <v>-852786.48</v>
          </cell>
          <cell r="K36">
            <v>75.87148231722777</v>
          </cell>
          <cell r="L36">
            <v>-835537.27</v>
          </cell>
        </row>
        <row r="37">
          <cell r="B37">
            <v>41770180</v>
          </cell>
          <cell r="C37">
            <v>8902267</v>
          </cell>
          <cell r="D37">
            <v>2685874</v>
          </cell>
          <cell r="G37">
            <v>8200467.07</v>
          </cell>
          <cell r="H37">
            <v>1828124.4800000004</v>
          </cell>
          <cell r="I37">
            <v>68.064417020307</v>
          </cell>
          <cell r="J37">
            <v>-857749.5199999996</v>
          </cell>
          <cell r="K37">
            <v>92.11661557668401</v>
          </cell>
          <cell r="L37">
            <v>-701799.9299999997</v>
          </cell>
        </row>
        <row r="38">
          <cell r="B38">
            <v>20200000</v>
          </cell>
          <cell r="C38">
            <v>3471551</v>
          </cell>
          <cell r="D38">
            <v>1015105</v>
          </cell>
          <cell r="G38">
            <v>3902605.4</v>
          </cell>
          <cell r="H38">
            <v>1003830.44</v>
          </cell>
          <cell r="I38">
            <v>98.88932080917738</v>
          </cell>
          <cell r="J38">
            <v>-11274.560000000056</v>
          </cell>
          <cell r="K38">
            <v>112.41676703006812</v>
          </cell>
          <cell r="L38">
            <v>431054.3999999999</v>
          </cell>
        </row>
        <row r="39">
          <cell r="B39">
            <v>19072094</v>
          </cell>
          <cell r="C39">
            <v>3207600</v>
          </cell>
          <cell r="D39">
            <v>993640</v>
          </cell>
          <cell r="G39">
            <v>3142190.27</v>
          </cell>
          <cell r="H39">
            <v>923381.3900000001</v>
          </cell>
          <cell r="I39">
            <v>92.92916851173464</v>
          </cell>
          <cell r="J39">
            <v>-70258.60999999987</v>
          </cell>
          <cell r="K39">
            <v>97.96078906347425</v>
          </cell>
          <cell r="L39">
            <v>-65409.72999999998</v>
          </cell>
        </row>
        <row r="40">
          <cell r="B40">
            <v>16826730</v>
          </cell>
          <cell r="C40">
            <v>2423178</v>
          </cell>
          <cell r="D40">
            <v>512876</v>
          </cell>
          <cell r="G40">
            <v>4252723.41</v>
          </cell>
          <cell r="H40">
            <v>1381141.0300000003</v>
          </cell>
          <cell r="I40">
            <v>269.2933633080901</v>
          </cell>
          <cell r="J40">
            <v>868265.0300000003</v>
          </cell>
          <cell r="K40">
            <v>175.5018991588732</v>
          </cell>
          <cell r="L40">
            <v>1829545.4100000001</v>
          </cell>
        </row>
        <row r="41">
          <cell r="B41">
            <v>16803480</v>
          </cell>
          <cell r="C41">
            <v>5745953</v>
          </cell>
          <cell r="D41">
            <v>1072056</v>
          </cell>
          <cell r="G41">
            <v>6797101.88</v>
          </cell>
          <cell r="H41">
            <v>435181.89999999944</v>
          </cell>
          <cell r="I41">
            <v>40.59320595192783</v>
          </cell>
          <cell r="J41">
            <v>-636874.1000000006</v>
          </cell>
          <cell r="K41">
            <v>118.29372568832359</v>
          </cell>
          <cell r="L41">
            <v>1051148.88</v>
          </cell>
        </row>
        <row r="42">
          <cell r="B42">
            <v>27766097</v>
          </cell>
          <cell r="C42">
            <v>6537277</v>
          </cell>
          <cell r="D42">
            <v>2552153</v>
          </cell>
          <cell r="G42">
            <v>5889018.68</v>
          </cell>
          <cell r="H42">
            <v>2255508.61</v>
          </cell>
          <cell r="I42">
            <v>88.37670037807294</v>
          </cell>
          <cell r="J42">
            <v>-296644.39000000013</v>
          </cell>
          <cell r="K42">
            <v>90.08366449823068</v>
          </cell>
          <cell r="L42">
            <v>-648258.3200000003</v>
          </cell>
        </row>
        <row r="43">
          <cell r="B43">
            <v>50187500</v>
          </cell>
          <cell r="C43">
            <v>10188614</v>
          </cell>
          <cell r="D43">
            <v>3644410</v>
          </cell>
          <cell r="G43">
            <v>9209696.57</v>
          </cell>
          <cell r="H43">
            <v>2371356.9800000004</v>
          </cell>
          <cell r="I43">
            <v>65.06833698733129</v>
          </cell>
          <cell r="J43">
            <v>-1273053.0199999996</v>
          </cell>
          <cell r="K43">
            <v>90.39204517905969</v>
          </cell>
          <cell r="L43">
            <v>-978917.4299999997</v>
          </cell>
        </row>
        <row r="44">
          <cell r="B44">
            <v>26365464</v>
          </cell>
          <cell r="C44">
            <v>5747764</v>
          </cell>
          <cell r="D44">
            <v>2547409</v>
          </cell>
          <cell r="G44">
            <v>4495500.98</v>
          </cell>
          <cell r="H44">
            <v>1293255.9000000004</v>
          </cell>
          <cell r="I44">
            <v>50.76750141025648</v>
          </cell>
          <cell r="J44">
            <v>-1254153.0999999996</v>
          </cell>
          <cell r="K44">
            <v>78.21304041014908</v>
          </cell>
          <cell r="L44">
            <v>-1252263.0199999996</v>
          </cell>
        </row>
        <row r="45">
          <cell r="B45">
            <v>23173800</v>
          </cell>
          <cell r="C45">
            <v>5358629</v>
          </cell>
          <cell r="D45">
            <v>1653500</v>
          </cell>
          <cell r="G45">
            <v>6078888.87</v>
          </cell>
          <cell r="H45">
            <v>868646.7000000002</v>
          </cell>
          <cell r="I45">
            <v>52.533819171454496</v>
          </cell>
          <cell r="J45">
            <v>-784853.2999999998</v>
          </cell>
          <cell r="K45">
            <v>113.44112216016448</v>
          </cell>
          <cell r="L45">
            <v>720259.8700000001</v>
          </cell>
        </row>
        <row r="46">
          <cell r="B46">
            <v>8305052</v>
          </cell>
          <cell r="C46">
            <v>2030290</v>
          </cell>
          <cell r="D46">
            <v>586945</v>
          </cell>
          <cell r="G46">
            <v>1832029.8</v>
          </cell>
          <cell r="H46">
            <v>267676.17999999993</v>
          </cell>
          <cell r="I46">
            <v>45.604985134893376</v>
          </cell>
          <cell r="J46">
            <v>-319268.82000000007</v>
          </cell>
          <cell r="K46">
            <v>90.234882701486</v>
          </cell>
          <cell r="L46">
            <v>-198260.19999999995</v>
          </cell>
        </row>
        <row r="47">
          <cell r="B47">
            <v>9297400</v>
          </cell>
          <cell r="C47">
            <v>1290820</v>
          </cell>
          <cell r="D47">
            <v>537414</v>
          </cell>
          <cell r="G47">
            <v>1471276.33</v>
          </cell>
          <cell r="H47">
            <v>383688.57000000007</v>
          </cell>
          <cell r="I47">
            <v>71.39534325492079</v>
          </cell>
          <cell r="J47">
            <v>-153725.42999999993</v>
          </cell>
          <cell r="K47">
            <v>113.97997629413861</v>
          </cell>
          <cell r="L47">
            <v>180456.33000000007</v>
          </cell>
        </row>
        <row r="48">
          <cell r="B48">
            <v>10646930</v>
          </cell>
          <cell r="C48">
            <v>2581896</v>
          </cell>
          <cell r="D48">
            <v>1010152</v>
          </cell>
          <cell r="G48">
            <v>1723034.7</v>
          </cell>
          <cell r="H48">
            <v>151288.82000000007</v>
          </cell>
          <cell r="I48">
            <v>14.97683714926071</v>
          </cell>
          <cell r="J48">
            <v>-858863.1799999999</v>
          </cell>
          <cell r="K48">
            <v>66.73524805027003</v>
          </cell>
          <cell r="L48">
            <v>-858861.3</v>
          </cell>
        </row>
        <row r="49">
          <cell r="B49">
            <v>25550600</v>
          </cell>
          <cell r="C49">
            <v>3952410</v>
          </cell>
          <cell r="D49">
            <v>1362100</v>
          </cell>
          <cell r="G49">
            <v>4074582.98</v>
          </cell>
          <cell r="H49">
            <v>968705.1699999999</v>
          </cell>
          <cell r="I49">
            <v>71.11850598340797</v>
          </cell>
          <cell r="J49">
            <v>-393394.8300000001</v>
          </cell>
          <cell r="K49">
            <v>103.09110087263214</v>
          </cell>
          <cell r="L49">
            <v>122172.97999999998</v>
          </cell>
        </row>
        <row r="50">
          <cell r="B50">
            <v>10680400</v>
          </cell>
          <cell r="C50">
            <v>2261850</v>
          </cell>
          <cell r="D50">
            <v>765750</v>
          </cell>
          <cell r="G50">
            <v>1916823.93</v>
          </cell>
          <cell r="H50">
            <v>342384.28</v>
          </cell>
          <cell r="I50">
            <v>44.712279464577215</v>
          </cell>
          <cell r="J50">
            <v>-423365.72</v>
          </cell>
          <cell r="K50">
            <v>84.74584654154785</v>
          </cell>
          <cell r="L50">
            <v>-345026.07000000007</v>
          </cell>
        </row>
        <row r="51">
          <cell r="B51">
            <v>7754200</v>
          </cell>
          <cell r="C51">
            <v>1525130</v>
          </cell>
          <cell r="D51">
            <v>446450</v>
          </cell>
          <cell r="G51">
            <v>1717222.5</v>
          </cell>
          <cell r="H51">
            <v>379136.8300000001</v>
          </cell>
          <cell r="I51">
            <v>84.92257363646547</v>
          </cell>
          <cell r="J51">
            <v>-67313.16999999993</v>
          </cell>
          <cell r="K51">
            <v>112.59515582278232</v>
          </cell>
          <cell r="L51">
            <v>192092.5</v>
          </cell>
        </row>
        <row r="52">
          <cell r="B52">
            <v>46904100</v>
          </cell>
          <cell r="C52">
            <v>8842050</v>
          </cell>
          <cell r="D52">
            <v>3947350</v>
          </cell>
          <cell r="G52">
            <v>9584959.85</v>
          </cell>
          <cell r="H52">
            <v>2191260.8099999996</v>
          </cell>
          <cell r="I52">
            <v>55.51219957693135</v>
          </cell>
          <cell r="J52">
            <v>-1756089.1900000004</v>
          </cell>
          <cell r="K52">
            <v>108.40200914946195</v>
          </cell>
          <cell r="L52">
            <v>742909.8499999996</v>
          </cell>
        </row>
        <row r="53">
          <cell r="B53">
            <v>60772900</v>
          </cell>
          <cell r="C53">
            <v>11903325</v>
          </cell>
          <cell r="D53">
            <v>4559200</v>
          </cell>
          <cell r="G53">
            <v>12032746.75</v>
          </cell>
          <cell r="H53">
            <v>2946474.1500000004</v>
          </cell>
          <cell r="I53">
            <v>64.62699925425514</v>
          </cell>
          <cell r="J53">
            <v>-1612725.8499999996</v>
          </cell>
          <cell r="K53">
            <v>101.08727393396384</v>
          </cell>
          <cell r="L53">
            <v>129421.75</v>
          </cell>
        </row>
        <row r="54">
          <cell r="B54">
            <v>33196000</v>
          </cell>
          <cell r="C54">
            <v>4702450</v>
          </cell>
          <cell r="D54">
            <v>1614050</v>
          </cell>
          <cell r="G54">
            <v>5821874.48</v>
          </cell>
          <cell r="H54">
            <v>1017742.6600000001</v>
          </cell>
          <cell r="I54">
            <v>63.05521266379605</v>
          </cell>
          <cell r="J54">
            <v>-596307.3399999999</v>
          </cell>
          <cell r="K54">
            <v>123.80513306893218</v>
          </cell>
          <cell r="L54">
            <v>1119424.4800000004</v>
          </cell>
        </row>
        <row r="55">
          <cell r="B55">
            <v>58788000</v>
          </cell>
          <cell r="C55">
            <v>8052829</v>
          </cell>
          <cell r="D55">
            <v>2384832</v>
          </cell>
          <cell r="G55">
            <v>12235510.69</v>
          </cell>
          <cell r="H55">
            <v>2270032.4799999986</v>
          </cell>
          <cell r="I55">
            <v>95.18626385422532</v>
          </cell>
          <cell r="J55">
            <v>-114799.52000000142</v>
          </cell>
          <cell r="K55">
            <v>151.94052537313283</v>
          </cell>
          <cell r="L55">
            <v>4182681.6899999995</v>
          </cell>
        </row>
        <row r="56">
          <cell r="B56">
            <v>66500000</v>
          </cell>
          <cell r="C56">
            <v>14551085</v>
          </cell>
          <cell r="D56">
            <v>4316790</v>
          </cell>
          <cell r="G56">
            <v>13231015.87</v>
          </cell>
          <cell r="H56">
            <v>2793068.1899999995</v>
          </cell>
          <cell r="I56">
            <v>64.70243375285801</v>
          </cell>
          <cell r="J56">
            <v>-1523721.8100000005</v>
          </cell>
          <cell r="K56">
            <v>90.92803643164753</v>
          </cell>
          <cell r="L56">
            <v>-1320069.1300000008</v>
          </cell>
        </row>
        <row r="57">
          <cell r="B57">
            <v>11259375</v>
          </cell>
          <cell r="C57">
            <v>1979252</v>
          </cell>
          <cell r="D57">
            <v>798212</v>
          </cell>
          <cell r="G57">
            <v>1814887.92</v>
          </cell>
          <cell r="H57">
            <v>631650.9099999999</v>
          </cell>
          <cell r="I57">
            <v>79.13322651125264</v>
          </cell>
          <cell r="J57">
            <v>-166561.09000000008</v>
          </cell>
          <cell r="K57">
            <v>91.69564663822494</v>
          </cell>
          <cell r="L57">
            <v>-164364.08000000007</v>
          </cell>
        </row>
        <row r="58">
          <cell r="B58">
            <v>46365192</v>
          </cell>
          <cell r="C58">
            <v>10151989</v>
          </cell>
          <cell r="D58">
            <v>3266425</v>
          </cell>
          <cell r="G58">
            <v>10597603.39</v>
          </cell>
          <cell r="H58">
            <v>3265942.380000001</v>
          </cell>
          <cell r="I58">
            <v>99.98522482530598</v>
          </cell>
          <cell r="J58">
            <v>-482.61999999918044</v>
          </cell>
          <cell r="K58">
            <v>104.38942940147</v>
          </cell>
          <cell r="L58">
            <v>445614.3900000006</v>
          </cell>
        </row>
        <row r="59">
          <cell r="B59">
            <v>12324400</v>
          </cell>
          <cell r="C59">
            <v>2926072</v>
          </cell>
          <cell r="D59">
            <v>1027024</v>
          </cell>
          <cell r="G59">
            <v>2296979.16</v>
          </cell>
          <cell r="H59">
            <v>389311.43000000017</v>
          </cell>
          <cell r="I59">
            <v>37.90675096200285</v>
          </cell>
          <cell r="J59">
            <v>-637712.5699999998</v>
          </cell>
          <cell r="K59">
            <v>78.5004319784339</v>
          </cell>
          <cell r="L59">
            <v>-629092.8399999999</v>
          </cell>
        </row>
        <row r="60">
          <cell r="B60">
            <v>14084510</v>
          </cell>
          <cell r="C60">
            <v>1737900</v>
          </cell>
          <cell r="D60">
            <v>603300</v>
          </cell>
          <cell r="G60">
            <v>2827888.86</v>
          </cell>
          <cell r="H60">
            <v>1692400.5999999999</v>
          </cell>
          <cell r="I60">
            <v>280.5238852975302</v>
          </cell>
          <cell r="J60">
            <v>1089100.5999999999</v>
          </cell>
          <cell r="K60">
            <v>162.71873295356465</v>
          </cell>
          <cell r="L60">
            <v>1089988.8599999999</v>
          </cell>
        </row>
        <row r="61">
          <cell r="B61">
            <v>10990554</v>
          </cell>
          <cell r="C61">
            <v>1711148</v>
          </cell>
          <cell r="D61">
            <v>664980</v>
          </cell>
          <cell r="G61">
            <v>1442419.97</v>
          </cell>
          <cell r="H61">
            <v>188358.6299999999</v>
          </cell>
          <cell r="I61">
            <v>28.32545790850851</v>
          </cell>
          <cell r="J61">
            <v>-476621.3700000001</v>
          </cell>
          <cell r="K61">
            <v>84.29545369541384</v>
          </cell>
          <cell r="L61">
            <v>-268728.03</v>
          </cell>
        </row>
        <row r="62">
          <cell r="B62">
            <v>10378820</v>
          </cell>
          <cell r="C62">
            <v>1541800</v>
          </cell>
          <cell r="D62">
            <v>506700</v>
          </cell>
          <cell r="G62">
            <v>1529617.87</v>
          </cell>
          <cell r="H62">
            <v>206707.55000000005</v>
          </cell>
          <cell r="I62">
            <v>40.79485889086245</v>
          </cell>
          <cell r="J62">
            <v>-299992.44999999995</v>
          </cell>
          <cell r="K62">
            <v>99.20987611882217</v>
          </cell>
          <cell r="L62">
            <v>-12182.129999999888</v>
          </cell>
        </row>
        <row r="63">
          <cell r="B63">
            <v>8465282</v>
          </cell>
          <cell r="C63">
            <v>1076322</v>
          </cell>
          <cell r="D63">
            <v>269670</v>
          </cell>
          <cell r="G63">
            <v>1593787.05</v>
          </cell>
          <cell r="H63">
            <v>492409.05000000005</v>
          </cell>
          <cell r="I63">
            <v>182.59689620647458</v>
          </cell>
          <cell r="J63">
            <v>222739.05000000005</v>
          </cell>
          <cell r="K63">
            <v>148.07715999487144</v>
          </cell>
          <cell r="L63">
            <v>517465.05000000005</v>
          </cell>
        </row>
        <row r="64">
          <cell r="B64">
            <v>12015960</v>
          </cell>
          <cell r="C64">
            <v>1960220</v>
          </cell>
          <cell r="D64">
            <v>672850</v>
          </cell>
          <cell r="G64">
            <v>2943241.13</v>
          </cell>
          <cell r="H64">
            <v>515015.6999999997</v>
          </cell>
          <cell r="I64">
            <v>76.54242401724005</v>
          </cell>
          <cell r="J64">
            <v>-157834.30000000028</v>
          </cell>
          <cell r="K64">
            <v>150.14851037128486</v>
          </cell>
          <cell r="L64">
            <v>983021.1299999999</v>
          </cell>
        </row>
        <row r="65">
          <cell r="B65">
            <v>10633820</v>
          </cell>
          <cell r="C65">
            <v>1883500</v>
          </cell>
          <cell r="D65">
            <v>531520</v>
          </cell>
          <cell r="G65">
            <v>1891322.34</v>
          </cell>
          <cell r="H65">
            <v>274968.28</v>
          </cell>
          <cell r="I65">
            <v>51.73244280553884</v>
          </cell>
          <cell r="J65">
            <v>-256551.71999999997</v>
          </cell>
          <cell r="K65">
            <v>100.41530873374039</v>
          </cell>
          <cell r="L65">
            <v>7822.340000000084</v>
          </cell>
        </row>
        <row r="66">
          <cell r="B66">
            <v>28169400</v>
          </cell>
          <cell r="C66">
            <v>4803284</v>
          </cell>
          <cell r="D66">
            <v>1795385</v>
          </cell>
          <cell r="G66">
            <v>5575992.02</v>
          </cell>
          <cell r="H66">
            <v>1630549.3599999994</v>
          </cell>
          <cell r="I66">
            <v>90.81892518874778</v>
          </cell>
          <cell r="J66">
            <v>-164835.6400000006</v>
          </cell>
          <cell r="K66">
            <v>116.08707750780508</v>
          </cell>
          <cell r="L66">
            <v>772708.0199999996</v>
          </cell>
        </row>
        <row r="67">
          <cell r="B67">
            <v>44835300</v>
          </cell>
          <cell r="C67">
            <v>10767870</v>
          </cell>
          <cell r="D67">
            <v>4761012</v>
          </cell>
          <cell r="G67">
            <v>8667445.07</v>
          </cell>
          <cell r="H67">
            <v>1915512.7800000003</v>
          </cell>
          <cell r="I67">
            <v>40.23331132120651</v>
          </cell>
          <cell r="J67">
            <v>-2845499.2199999997</v>
          </cell>
          <cell r="K67">
            <v>80.49358944712371</v>
          </cell>
          <cell r="L67">
            <v>-2100424.9299999997</v>
          </cell>
        </row>
        <row r="68">
          <cell r="B68">
            <v>81405890</v>
          </cell>
          <cell r="C68">
            <v>15250622</v>
          </cell>
          <cell r="D68">
            <v>5892808</v>
          </cell>
          <cell r="G68">
            <v>13276226.44</v>
          </cell>
          <cell r="H68">
            <v>2992375.4499999993</v>
          </cell>
          <cell r="I68">
            <v>50.78012808155295</v>
          </cell>
          <cell r="J68">
            <v>-2900432.5500000007</v>
          </cell>
          <cell r="K68">
            <v>87.05367190925065</v>
          </cell>
          <cell r="L68">
            <v>-1974395.5600000005</v>
          </cell>
        </row>
        <row r="69">
          <cell r="B69">
            <v>14752300</v>
          </cell>
          <cell r="C69">
            <v>3050100</v>
          </cell>
          <cell r="D69">
            <v>1222150</v>
          </cell>
          <cell r="G69">
            <v>2790149.78</v>
          </cell>
          <cell r="H69">
            <v>679165.4499999997</v>
          </cell>
          <cell r="I69">
            <v>55.571366035265704</v>
          </cell>
          <cell r="J69">
            <v>-542984.5500000003</v>
          </cell>
          <cell r="K69">
            <v>91.47732139929838</v>
          </cell>
          <cell r="L69">
            <v>-259950.2200000002</v>
          </cell>
        </row>
        <row r="70">
          <cell r="B70">
            <v>6781000</v>
          </cell>
          <cell r="C70">
            <v>1021540</v>
          </cell>
          <cell r="D70">
            <v>441780</v>
          </cell>
          <cell r="G70">
            <v>1288147.14</v>
          </cell>
          <cell r="H70">
            <v>334871.30999999994</v>
          </cell>
          <cell r="I70">
            <v>75.80046855901126</v>
          </cell>
          <cell r="J70">
            <v>-106908.69000000006</v>
          </cell>
          <cell r="K70">
            <v>126.09855120700118</v>
          </cell>
          <cell r="L70">
            <v>266607.1399999999</v>
          </cell>
        </row>
        <row r="71">
          <cell r="B71">
            <v>6901685</v>
          </cell>
          <cell r="C71">
            <v>1099070</v>
          </cell>
          <cell r="D71">
            <v>209284</v>
          </cell>
          <cell r="G71">
            <v>738615.88</v>
          </cell>
          <cell r="H71">
            <v>116345.56999999995</v>
          </cell>
          <cell r="I71">
            <v>55.59219529443242</v>
          </cell>
          <cell r="J71">
            <v>-92938.43000000005</v>
          </cell>
          <cell r="K71">
            <v>67.20371586887094</v>
          </cell>
          <cell r="L71">
            <v>-360454.12</v>
          </cell>
        </row>
        <row r="72">
          <cell r="B72">
            <v>9995794375</v>
          </cell>
          <cell r="C72">
            <v>2239971685</v>
          </cell>
          <cell r="D72">
            <v>761616622</v>
          </cell>
          <cell r="G72">
            <v>2120017773.59</v>
          </cell>
          <cell r="H72">
            <v>543612106.1899999</v>
          </cell>
          <cell r="I72">
            <v>71.37608220294331</v>
          </cell>
          <cell r="J72">
            <v>-218004515.80999997</v>
          </cell>
          <cell r="K72">
            <v>94.64484697671523</v>
          </cell>
          <cell r="L72">
            <v>-119953911.41000001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0"/>
  <sheetViews>
    <sheetView tabSelected="1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M28" sqref="M28"/>
    </sheetView>
  </sheetViews>
  <sheetFormatPr defaultColWidth="11.421875" defaultRowHeight="12.75"/>
  <cols>
    <col min="1" max="1" width="31.14062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21.03.2018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21.03.2018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березень</v>
      </c>
      <c r="E8" s="15" t="s">
        <v>10</v>
      </c>
      <c r="F8" s="20" t="str">
        <f>'[5]вспомогат'!H8</f>
        <v>за березень</v>
      </c>
      <c r="G8" s="21" t="str">
        <f>'[5]вспомогат'!I8</f>
        <v>за березень</v>
      </c>
      <c r="H8" s="22"/>
      <c r="I8" s="21" t="str">
        <f>'[5]вспомогат'!K8</f>
        <v>за 3 місяці</v>
      </c>
      <c r="J8" s="22"/>
    </row>
    <row r="9" spans="1:10" ht="12.75">
      <c r="A9" s="23"/>
      <c r="B9" s="24" t="str">
        <f>'[5]вспомогат'!B9</f>
        <v> рік </v>
      </c>
      <c r="C9" s="25" t="str">
        <f>'[5]вспомогат'!C9</f>
        <v>3 міс.   </v>
      </c>
      <c r="D9" s="26"/>
      <c r="E9" s="27"/>
      <c r="F9" s="26"/>
      <c r="G9" s="25" t="s">
        <v>11</v>
      </c>
      <c r="H9" s="28" t="s">
        <v>12</v>
      </c>
      <c r="I9" s="29" t="s">
        <v>11</v>
      </c>
      <c r="J9" s="30" t="s">
        <v>12</v>
      </c>
    </row>
    <row r="10" spans="1:10" ht="12.75">
      <c r="A10" s="31" t="s">
        <v>13</v>
      </c>
      <c r="B10" s="32">
        <f>'[5]вспомогат'!B10</f>
        <v>1818940000</v>
      </c>
      <c r="C10" s="32">
        <f>'[5]вспомогат'!C10</f>
        <v>414530900</v>
      </c>
      <c r="D10" s="32">
        <f>'[5]вспомогат'!D10</f>
        <v>141131860</v>
      </c>
      <c r="E10" s="32">
        <f>'[5]вспомогат'!G10</f>
        <v>433958855.18</v>
      </c>
      <c r="F10" s="32">
        <f>'[5]вспомогат'!H10</f>
        <v>148584511.47000003</v>
      </c>
      <c r="G10" s="33">
        <f>'[5]вспомогат'!I10</f>
        <v>105.28063009302082</v>
      </c>
      <c r="H10" s="34">
        <f>'[5]вспомогат'!J10</f>
        <v>7452651.470000029</v>
      </c>
      <c r="I10" s="35">
        <f>'[5]вспомогат'!K10</f>
        <v>104.68673268506643</v>
      </c>
      <c r="J10" s="36">
        <f>'[5]вспомогат'!L10</f>
        <v>19427955.180000007</v>
      </c>
    </row>
    <row r="11" spans="1:10" ht="12.75">
      <c r="A11" s="31"/>
      <c r="B11" s="32"/>
      <c r="C11" s="32"/>
      <c r="D11" s="37"/>
      <c r="E11" s="32"/>
      <c r="F11" s="37"/>
      <c r="G11" s="38"/>
      <c r="H11" s="34"/>
      <c r="I11" s="35"/>
      <c r="J11" s="36"/>
    </row>
    <row r="12" spans="1:10" ht="12.75">
      <c r="A12" s="31" t="s">
        <v>14</v>
      </c>
      <c r="B12" s="32">
        <f>'[5]вспомогат'!B11</f>
        <v>4607500000</v>
      </c>
      <c r="C12" s="32">
        <f>'[5]вспомогат'!C11</f>
        <v>1075525000</v>
      </c>
      <c r="D12" s="37">
        <f>'[5]вспомогат'!D11</f>
        <v>354805000</v>
      </c>
      <c r="E12" s="32">
        <f>'[5]вспомогат'!G11</f>
        <v>965332688.4</v>
      </c>
      <c r="F12" s="37">
        <f>'[5]вспомогат'!H11</f>
        <v>217848431.37</v>
      </c>
      <c r="G12" s="38">
        <f>'[5]вспомогат'!I11</f>
        <v>61.39948179140655</v>
      </c>
      <c r="H12" s="34">
        <f>'[5]вспомогат'!J11</f>
        <v>-136956568.63</v>
      </c>
      <c r="I12" s="35">
        <f>'[5]вспомогат'!K11</f>
        <v>89.75455599823341</v>
      </c>
      <c r="J12" s="36">
        <f>'[5]вспомогат'!L11</f>
        <v>-110192311.60000002</v>
      </c>
    </row>
    <row r="13" spans="1:10" ht="12.75">
      <c r="A13" s="31" t="s">
        <v>15</v>
      </c>
      <c r="B13" s="32">
        <f>'[5]вспомогат'!B12</f>
        <v>390303510</v>
      </c>
      <c r="C13" s="32">
        <f>'[5]вспомогат'!C12</f>
        <v>82778481</v>
      </c>
      <c r="D13" s="37">
        <f>'[5]вспомогат'!D12</f>
        <v>26058853</v>
      </c>
      <c r="E13" s="32">
        <f>'[5]вспомогат'!G12</f>
        <v>81257169.24</v>
      </c>
      <c r="F13" s="37">
        <f>'[5]вспомогат'!H12</f>
        <v>21219706.749999993</v>
      </c>
      <c r="G13" s="38">
        <f>'[5]вспомогат'!I12</f>
        <v>81.42993381174526</v>
      </c>
      <c r="H13" s="34">
        <f>'[5]вспомогат'!J12</f>
        <v>-4839146.250000007</v>
      </c>
      <c r="I13" s="35">
        <f>'[5]вспомогат'!K12</f>
        <v>98.1621893255084</v>
      </c>
      <c r="J13" s="36">
        <f>'[5]вспомогат'!L12</f>
        <v>-1521311.7600000054</v>
      </c>
    </row>
    <row r="14" spans="1:10" ht="12.75">
      <c r="A14" s="31" t="s">
        <v>16</v>
      </c>
      <c r="B14" s="32">
        <f>'[5]вспомогат'!B13</f>
        <v>507674718</v>
      </c>
      <c r="C14" s="32">
        <f>'[5]вспомогат'!C13</f>
        <v>133709325</v>
      </c>
      <c r="D14" s="37">
        <f>'[5]вспомогат'!D13</f>
        <v>52517300</v>
      </c>
      <c r="E14" s="32">
        <f>'[5]вспомогат'!G13</f>
        <v>117867505.06</v>
      </c>
      <c r="F14" s="37">
        <f>'[5]вспомогат'!H13</f>
        <v>33153836.870000005</v>
      </c>
      <c r="G14" s="38">
        <f>'[5]вспомогат'!I13</f>
        <v>63.129362838531314</v>
      </c>
      <c r="H14" s="34">
        <f>'[5]вспомогат'!J13</f>
        <v>-19363463.129999995</v>
      </c>
      <c r="I14" s="35">
        <f>'[5]вспомогат'!K13</f>
        <v>88.15204553609107</v>
      </c>
      <c r="J14" s="36">
        <f>'[5]вспомогат'!L13</f>
        <v>-15841819.939999998</v>
      </c>
    </row>
    <row r="15" spans="1:10" ht="12.75">
      <c r="A15" s="31" t="s">
        <v>17</v>
      </c>
      <c r="B15" s="32">
        <f>'[5]вспомогат'!B14</f>
        <v>529300000</v>
      </c>
      <c r="C15" s="32">
        <f>'[5]вспомогат'!C14</f>
        <v>119443000</v>
      </c>
      <c r="D15" s="37">
        <f>'[5]вспомогат'!D14</f>
        <v>42143000</v>
      </c>
      <c r="E15" s="32">
        <f>'[5]вспомогат'!G14</f>
        <v>106449435.3</v>
      </c>
      <c r="F15" s="37">
        <f>'[5]вспомогат'!H14</f>
        <v>26467524.129999995</v>
      </c>
      <c r="G15" s="38">
        <f>'[5]вспомогат'!I14</f>
        <v>62.804081650570666</v>
      </c>
      <c r="H15" s="34">
        <f>'[5]вспомогат'!J14</f>
        <v>-15675475.870000005</v>
      </c>
      <c r="I15" s="35">
        <f>'[5]вспомогат'!K14</f>
        <v>89.12153520926299</v>
      </c>
      <c r="J15" s="36">
        <f>'[5]вспомогат'!L14</f>
        <v>-12993564.700000003</v>
      </c>
    </row>
    <row r="16" spans="1:10" ht="12.75">
      <c r="A16" s="31" t="s">
        <v>18</v>
      </c>
      <c r="B16" s="32">
        <f>'[5]вспомогат'!B15</f>
        <v>74491400</v>
      </c>
      <c r="C16" s="32">
        <f>'[5]вспомогат'!C15</f>
        <v>17335600</v>
      </c>
      <c r="D16" s="37">
        <f>'[5]вспомогат'!D15</f>
        <v>5553900</v>
      </c>
      <c r="E16" s="32">
        <f>'[5]вспомогат'!G15</f>
        <v>16215837.2</v>
      </c>
      <c r="F16" s="37">
        <f>'[5]вспомогат'!H15</f>
        <v>3845424.67</v>
      </c>
      <c r="G16" s="38">
        <f>'[5]вспомогат'!I15</f>
        <v>69.23827706656583</v>
      </c>
      <c r="H16" s="34">
        <f>'[5]вспомогат'!J15</f>
        <v>-1708475.33</v>
      </c>
      <c r="I16" s="35">
        <f>'[5]вспомогат'!K15</f>
        <v>93.54067468100324</v>
      </c>
      <c r="J16" s="36">
        <f>'[5]вспомогат'!L15</f>
        <v>-1119762.8000000007</v>
      </c>
    </row>
    <row r="17" spans="1:10" ht="18" customHeight="1">
      <c r="A17" s="39" t="s">
        <v>19</v>
      </c>
      <c r="B17" s="40">
        <f>SUM(B12:B16)</f>
        <v>6109269628</v>
      </c>
      <c r="C17" s="40">
        <f>SUM(C12:C16)</f>
        <v>1428791406</v>
      </c>
      <c r="D17" s="40">
        <f>SUM(D12:D16)</f>
        <v>481078053</v>
      </c>
      <c r="E17" s="40">
        <f>SUM(E12:E16)</f>
        <v>1287122635.2</v>
      </c>
      <c r="F17" s="40">
        <f>SUM(F12:F16)</f>
        <v>302534923.79</v>
      </c>
      <c r="G17" s="41">
        <f>F17/D17*100</f>
        <v>62.88686875308361</v>
      </c>
      <c r="H17" s="40">
        <f>SUM(H12:H16)</f>
        <v>-178543129.21</v>
      </c>
      <c r="I17" s="42">
        <f>E17/C17*100</f>
        <v>90.08471284156087</v>
      </c>
      <c r="J17" s="40">
        <f>SUM(J12:J16)</f>
        <v>-141668770.80000004</v>
      </c>
    </row>
    <row r="18" spans="1:10" ht="20.25" customHeight="1">
      <c r="A18" s="31" t="s">
        <v>20</v>
      </c>
      <c r="B18" s="43">
        <f>'[5]вспомогат'!B16</f>
        <v>43146904</v>
      </c>
      <c r="C18" s="43">
        <f>'[5]вспомогат'!C16</f>
        <v>7345015</v>
      </c>
      <c r="D18" s="44">
        <f>'[5]вспомогат'!D16</f>
        <v>2517750</v>
      </c>
      <c r="E18" s="43">
        <f>'[5]вспомогат'!G16</f>
        <v>7007052.94</v>
      </c>
      <c r="F18" s="44">
        <f>'[5]вспомогат'!H16</f>
        <v>1481007.0200000005</v>
      </c>
      <c r="G18" s="45">
        <f>'[5]вспомогат'!I16</f>
        <v>58.82264005560523</v>
      </c>
      <c r="H18" s="46">
        <f>'[5]вспомогат'!J16</f>
        <v>-1036742.9799999995</v>
      </c>
      <c r="I18" s="47">
        <f>'[5]вспомогат'!K16</f>
        <v>95.39875602704691</v>
      </c>
      <c r="J18" s="48">
        <f>'[5]вспомогат'!L16</f>
        <v>-337962.0599999996</v>
      </c>
    </row>
    <row r="19" spans="1:10" ht="12.75">
      <c r="A19" s="31" t="s">
        <v>21</v>
      </c>
      <c r="B19" s="32">
        <f>'[5]вспомогат'!B17</f>
        <v>239582622</v>
      </c>
      <c r="C19" s="32">
        <f>'[5]вспомогат'!C17</f>
        <v>49225142</v>
      </c>
      <c r="D19" s="37">
        <f>'[5]вспомогат'!D17</f>
        <v>17179643</v>
      </c>
      <c r="E19" s="32">
        <f>'[5]вспомогат'!G17</f>
        <v>52515143.82</v>
      </c>
      <c r="F19" s="37">
        <f>'[5]вспомогат'!H17</f>
        <v>12859228.560000002</v>
      </c>
      <c r="G19" s="38">
        <f>'[5]вспомогат'!I17</f>
        <v>74.85154703156522</v>
      </c>
      <c r="H19" s="34">
        <f>'[5]вспомогат'!J17</f>
        <v>-4320414.439999998</v>
      </c>
      <c r="I19" s="35">
        <f>'[5]вспомогат'!K17</f>
        <v>106.68358015097243</v>
      </c>
      <c r="J19" s="36">
        <f>'[5]вспомогат'!L17</f>
        <v>3290001.8200000003</v>
      </c>
    </row>
    <row r="20" spans="1:10" ht="12.75">
      <c r="A20" s="31" t="s">
        <v>22</v>
      </c>
      <c r="B20" s="32">
        <f>'[5]вспомогат'!B18</f>
        <v>85000</v>
      </c>
      <c r="C20" s="32">
        <f>'[5]вспомогат'!C18</f>
        <v>21250</v>
      </c>
      <c r="D20" s="37">
        <f>'[5]вспомогат'!D18</f>
        <v>7150</v>
      </c>
      <c r="E20" s="32">
        <f>'[5]вспомогат'!G18</f>
        <v>44700</v>
      </c>
      <c r="F20" s="37">
        <f>'[5]вспомогат'!H18</f>
        <v>6300</v>
      </c>
      <c r="G20" s="38">
        <f>'[5]вспомогат'!I18</f>
        <v>88.11188811188812</v>
      </c>
      <c r="H20" s="34">
        <f>'[5]вспомогат'!J18</f>
        <v>-850</v>
      </c>
      <c r="I20" s="35">
        <f>'[5]вспомогат'!K18</f>
        <v>210.35294117647058</v>
      </c>
      <c r="J20" s="36">
        <f>'[5]вспомогат'!L18</f>
        <v>23450</v>
      </c>
    </row>
    <row r="21" spans="1:10" ht="12.75">
      <c r="A21" s="31" t="s">
        <v>23</v>
      </c>
      <c r="B21" s="32">
        <f>'[5]вспомогат'!B19</f>
        <v>5209740</v>
      </c>
      <c r="C21" s="32">
        <f>'[5]вспомогат'!C19</f>
        <v>630685</v>
      </c>
      <c r="D21" s="37">
        <f>'[5]вспомогат'!D19</f>
        <v>209575</v>
      </c>
      <c r="E21" s="32">
        <f>'[5]вспомогат'!G19</f>
        <v>892082.85</v>
      </c>
      <c r="F21" s="37">
        <f>'[5]вспомогат'!H19</f>
        <v>200790.49</v>
      </c>
      <c r="G21" s="38">
        <f>'[5]вспомогат'!I19</f>
        <v>95.80841703447453</v>
      </c>
      <c r="H21" s="34">
        <f>'[5]вспомогат'!J19</f>
        <v>-8784.51000000001</v>
      </c>
      <c r="I21" s="35">
        <f>'[5]вспомогат'!K19</f>
        <v>141.44665720605374</v>
      </c>
      <c r="J21" s="36">
        <f>'[5]вспомогат'!L19</f>
        <v>261397.84999999998</v>
      </c>
    </row>
    <row r="22" spans="1:10" ht="12.75">
      <c r="A22" s="31" t="s">
        <v>24</v>
      </c>
      <c r="B22" s="32">
        <f>'[5]вспомогат'!B20</f>
        <v>123071439</v>
      </c>
      <c r="C22" s="32">
        <f>'[5]вспомогат'!C20</f>
        <v>22189010</v>
      </c>
      <c r="D22" s="37">
        <f>'[5]вспомогат'!D20</f>
        <v>7644534</v>
      </c>
      <c r="E22" s="32">
        <f>'[5]вспомогат'!G20</f>
        <v>23484941.86</v>
      </c>
      <c r="F22" s="37">
        <f>'[5]вспомогат'!H20</f>
        <v>5418847.27</v>
      </c>
      <c r="G22" s="38">
        <f>'[5]вспомогат'!I20</f>
        <v>70.88525304485532</v>
      </c>
      <c r="H22" s="34">
        <f>'[5]вспомогат'!J20</f>
        <v>-2225686.7300000004</v>
      </c>
      <c r="I22" s="35">
        <f>'[5]вспомогат'!K20</f>
        <v>105.8404221729586</v>
      </c>
      <c r="J22" s="36">
        <f>'[5]вспомогат'!L20</f>
        <v>1295931.8599999994</v>
      </c>
    </row>
    <row r="23" spans="1:10" ht="12.75">
      <c r="A23" s="31" t="s">
        <v>25</v>
      </c>
      <c r="B23" s="32">
        <f>'[5]вспомогат'!B21</f>
        <v>27632520</v>
      </c>
      <c r="C23" s="32">
        <f>'[5]вспомогат'!C21</f>
        <v>4782420</v>
      </c>
      <c r="D23" s="37">
        <f>'[5]вспомогат'!D21</f>
        <v>1551590</v>
      </c>
      <c r="E23" s="32">
        <f>'[5]вспомогат'!G21</f>
        <v>5506304.04</v>
      </c>
      <c r="F23" s="37">
        <f>'[5]вспомогат'!H21</f>
        <v>1203571.5700000003</v>
      </c>
      <c r="G23" s="38">
        <f>'[5]вспомогат'!I21</f>
        <v>77.57020669120067</v>
      </c>
      <c r="H23" s="34">
        <f>'[5]вспомогат'!J21</f>
        <v>-348018.4299999997</v>
      </c>
      <c r="I23" s="35">
        <f>'[5]вспомогат'!K21</f>
        <v>115.13635439798261</v>
      </c>
      <c r="J23" s="36">
        <f>'[5]вспомогат'!L21</f>
        <v>723884.04</v>
      </c>
    </row>
    <row r="24" spans="1:10" ht="12.75">
      <c r="A24" s="31" t="s">
        <v>26</v>
      </c>
      <c r="B24" s="32">
        <f>'[5]вспомогат'!B22</f>
        <v>52802178</v>
      </c>
      <c r="C24" s="32">
        <f>'[5]вспомогат'!C22</f>
        <v>11172115</v>
      </c>
      <c r="D24" s="37">
        <f>'[5]вспомогат'!D22</f>
        <v>4700425</v>
      </c>
      <c r="E24" s="32">
        <f>'[5]вспомогат'!G22</f>
        <v>11737857.74</v>
      </c>
      <c r="F24" s="37">
        <f>'[5]вспомогат'!H22</f>
        <v>3556269.2800000003</v>
      </c>
      <c r="G24" s="38">
        <f>'[5]вспомогат'!I22</f>
        <v>75.6584623730833</v>
      </c>
      <c r="H24" s="34">
        <f>'[5]вспомогат'!J22</f>
        <v>-1144155.7199999997</v>
      </c>
      <c r="I24" s="35">
        <f>'[5]вспомогат'!K22</f>
        <v>105.06388217450322</v>
      </c>
      <c r="J24" s="36">
        <f>'[5]вспомогат'!L22</f>
        <v>565742.7400000002</v>
      </c>
    </row>
    <row r="25" spans="1:10" ht="12.75">
      <c r="A25" s="31" t="s">
        <v>27</v>
      </c>
      <c r="B25" s="32">
        <f>'[5]вспомогат'!B23</f>
        <v>9303300</v>
      </c>
      <c r="C25" s="32">
        <f>'[5]вспомогат'!C23</f>
        <v>1265447</v>
      </c>
      <c r="D25" s="37">
        <f>'[5]вспомогат'!D23</f>
        <v>514407</v>
      </c>
      <c r="E25" s="32">
        <f>'[5]вспомогат'!G23</f>
        <v>1180733.69</v>
      </c>
      <c r="F25" s="37">
        <f>'[5]вспомогат'!H23</f>
        <v>350885.25</v>
      </c>
      <c r="G25" s="38">
        <f>'[5]вспомогат'!I23</f>
        <v>68.21160093078049</v>
      </c>
      <c r="H25" s="34">
        <f>'[5]вспомогат'!J23</f>
        <v>-163521.75</v>
      </c>
      <c r="I25" s="35">
        <f>'[5]вспомогат'!K23</f>
        <v>93.30566116162905</v>
      </c>
      <c r="J25" s="36">
        <f>'[5]вспомогат'!L23</f>
        <v>-84713.31000000006</v>
      </c>
    </row>
    <row r="26" spans="1:10" ht="12.75">
      <c r="A26" s="49" t="s">
        <v>28</v>
      </c>
      <c r="B26" s="32">
        <f>'[5]вспомогат'!B24</f>
        <v>44969480</v>
      </c>
      <c r="C26" s="32">
        <f>'[5]вспомогат'!C24</f>
        <v>7354267</v>
      </c>
      <c r="D26" s="37">
        <f>'[5]вспомогат'!D24</f>
        <v>2365252</v>
      </c>
      <c r="E26" s="32">
        <f>'[5]вспомогат'!G24</f>
        <v>8030104.65</v>
      </c>
      <c r="F26" s="37">
        <f>'[5]вспомогат'!H24</f>
        <v>1474338.7800000003</v>
      </c>
      <c r="G26" s="38">
        <f>'[5]вспомогат'!I24</f>
        <v>62.33326427797123</v>
      </c>
      <c r="H26" s="34">
        <f>'[5]вспомогат'!J24</f>
        <v>-890913.2199999997</v>
      </c>
      <c r="I26" s="35">
        <f>'[5]вспомогат'!K24</f>
        <v>109.18973502049897</v>
      </c>
      <c r="J26" s="36">
        <f>'[5]вспомогат'!L24</f>
        <v>675837.6500000004</v>
      </c>
    </row>
    <row r="27" spans="1:10" ht="12.75">
      <c r="A27" s="31" t="s">
        <v>29</v>
      </c>
      <c r="B27" s="32">
        <f>'[5]вспомогат'!B25</f>
        <v>119701400</v>
      </c>
      <c r="C27" s="32">
        <f>'[5]вспомогат'!C25</f>
        <v>22983760</v>
      </c>
      <c r="D27" s="37">
        <f>'[5]вспомогат'!D25</f>
        <v>8140000</v>
      </c>
      <c r="E27" s="32">
        <f>'[5]вспомогат'!G25</f>
        <v>20600774.78</v>
      </c>
      <c r="F27" s="37">
        <f>'[5]вспомогат'!H25</f>
        <v>4954137.550000001</v>
      </c>
      <c r="G27" s="38">
        <f>'[5]вспомогат'!I25</f>
        <v>60.86164066339067</v>
      </c>
      <c r="H27" s="34">
        <f>'[5]вспомогат'!J25</f>
        <v>-3185862.4499999993</v>
      </c>
      <c r="I27" s="35">
        <f>'[5]вспомогат'!K25</f>
        <v>89.63187389704731</v>
      </c>
      <c r="J27" s="36">
        <f>'[5]вспомогат'!L25</f>
        <v>-2382985.219999999</v>
      </c>
    </row>
    <row r="28" spans="1:10" ht="12.75">
      <c r="A28" s="31" t="s">
        <v>30</v>
      </c>
      <c r="B28" s="32">
        <f>'[5]вспомогат'!B26</f>
        <v>66036240</v>
      </c>
      <c r="C28" s="32">
        <f>'[5]вспомогат'!C26</f>
        <v>10584926</v>
      </c>
      <c r="D28" s="37">
        <f>'[5]вспомогат'!D26</f>
        <v>4002796</v>
      </c>
      <c r="E28" s="32">
        <f>'[5]вспомогат'!G26</f>
        <v>10673403.25</v>
      </c>
      <c r="F28" s="37">
        <f>'[5]вспомогат'!H26</f>
        <v>2570792.6399999997</v>
      </c>
      <c r="G28" s="38">
        <f>'[5]вспомогат'!I26</f>
        <v>64.22492277897749</v>
      </c>
      <c r="H28" s="34">
        <f>'[5]вспомогат'!J26</f>
        <v>-1432003.3600000003</v>
      </c>
      <c r="I28" s="35">
        <f>'[5]вспомогат'!K26</f>
        <v>100.83587972178549</v>
      </c>
      <c r="J28" s="36">
        <f>'[5]вспомогат'!L26</f>
        <v>88477.25</v>
      </c>
    </row>
    <row r="29" spans="1:10" ht="12.75">
      <c r="A29" s="31" t="s">
        <v>31</v>
      </c>
      <c r="B29" s="32">
        <f>'[5]вспомогат'!B27</f>
        <v>61439988</v>
      </c>
      <c r="C29" s="32">
        <f>'[5]вспомогат'!C27</f>
        <v>12982802</v>
      </c>
      <c r="D29" s="37">
        <f>'[5]вспомогат'!D27</f>
        <v>5426720</v>
      </c>
      <c r="E29" s="32">
        <f>'[5]вспомогат'!G27</f>
        <v>9995673.74</v>
      </c>
      <c r="F29" s="37">
        <f>'[5]вспомогат'!H27</f>
        <v>2372463.67</v>
      </c>
      <c r="G29" s="38">
        <f>'[5]вспомогат'!I27</f>
        <v>43.71818833475838</v>
      </c>
      <c r="H29" s="34">
        <f>'[5]вспомогат'!J27</f>
        <v>-3054256.33</v>
      </c>
      <c r="I29" s="35">
        <f>'[5]вспомогат'!K27</f>
        <v>76.99165203320516</v>
      </c>
      <c r="J29" s="36">
        <f>'[5]вспомогат'!L27</f>
        <v>-2987128.26</v>
      </c>
    </row>
    <row r="30" spans="1:10" ht="12.75">
      <c r="A30" s="31" t="s">
        <v>32</v>
      </c>
      <c r="B30" s="32">
        <f>'[5]вспомогат'!B28</f>
        <v>88000</v>
      </c>
      <c r="C30" s="32">
        <f>'[5]вспомогат'!C28</f>
        <v>27300</v>
      </c>
      <c r="D30" s="37">
        <f>'[5]вспомогат'!D28</f>
        <v>13400</v>
      </c>
      <c r="E30" s="32">
        <f>'[5]вспомогат'!G28</f>
        <v>63890.08</v>
      </c>
      <c r="F30" s="37">
        <f>'[5]вспомогат'!H28</f>
        <v>21665.93</v>
      </c>
      <c r="G30" s="38">
        <f>'[5]вспомогат'!I28</f>
        <v>161.68604477611942</v>
      </c>
      <c r="H30" s="34">
        <f>'[5]вспомогат'!J28</f>
        <v>8265.93</v>
      </c>
      <c r="I30" s="35">
        <f>'[5]вспомогат'!K28</f>
        <v>234.0295970695971</v>
      </c>
      <c r="J30" s="36">
        <f>'[5]вспомогат'!L28</f>
        <v>36590.08</v>
      </c>
    </row>
    <row r="31" spans="1:10" ht="12.75">
      <c r="A31" s="31" t="s">
        <v>33</v>
      </c>
      <c r="B31" s="32">
        <f>'[5]вспомогат'!B29</f>
        <v>163427977</v>
      </c>
      <c r="C31" s="32">
        <f>'[5]вспомогат'!C29</f>
        <v>36641310</v>
      </c>
      <c r="D31" s="37">
        <f>'[5]вспомогат'!D29</f>
        <v>12091345</v>
      </c>
      <c r="E31" s="32">
        <f>'[5]вспомогат'!G29</f>
        <v>34159614.01</v>
      </c>
      <c r="F31" s="37">
        <f>'[5]вспомогат'!H29</f>
        <v>7676570.309999999</v>
      </c>
      <c r="G31" s="38">
        <f>'[5]вспомогат'!I29</f>
        <v>63.48814222073722</v>
      </c>
      <c r="H31" s="34">
        <f>'[5]вспомогат'!J29</f>
        <v>-4414774.690000001</v>
      </c>
      <c r="I31" s="35">
        <f>'[5]вспомогат'!K29</f>
        <v>93.2270544093538</v>
      </c>
      <c r="J31" s="36">
        <f>'[5]вспомогат'!L29</f>
        <v>-2481695.990000002</v>
      </c>
    </row>
    <row r="32" spans="1:10" ht="12.75">
      <c r="A32" s="31" t="s">
        <v>34</v>
      </c>
      <c r="B32" s="32">
        <f>'[5]вспомогат'!B30</f>
        <v>45381306</v>
      </c>
      <c r="C32" s="32">
        <f>'[5]вспомогат'!C30</f>
        <v>7200716</v>
      </c>
      <c r="D32" s="37">
        <f>'[5]вспомогат'!D30</f>
        <v>3255190</v>
      </c>
      <c r="E32" s="32">
        <f>'[5]вспомогат'!G30</f>
        <v>7828750.15</v>
      </c>
      <c r="F32" s="37">
        <f>'[5]вспомогат'!H30</f>
        <v>1388397.8000000007</v>
      </c>
      <c r="G32" s="38">
        <f>'[5]вспомогат'!I30</f>
        <v>42.651820631053816</v>
      </c>
      <c r="H32" s="34">
        <f>'[5]вспомогат'!J30</f>
        <v>-1866792.1999999993</v>
      </c>
      <c r="I32" s="35">
        <f>'[5]вспомогат'!K30</f>
        <v>108.72182919031941</v>
      </c>
      <c r="J32" s="36">
        <f>'[5]вспомогат'!L30</f>
        <v>628034.1500000004</v>
      </c>
    </row>
    <row r="33" spans="1:10" ht="12.75">
      <c r="A33" s="31" t="s">
        <v>35</v>
      </c>
      <c r="B33" s="32">
        <f>'[5]вспомогат'!B31</f>
        <v>39220529</v>
      </c>
      <c r="C33" s="32">
        <f>'[5]вспомогат'!C31</f>
        <v>6347035</v>
      </c>
      <c r="D33" s="37">
        <f>'[5]вспомогат'!D31</f>
        <v>2097139</v>
      </c>
      <c r="E33" s="32">
        <f>'[5]вспомогат'!G31</f>
        <v>5563194.19</v>
      </c>
      <c r="F33" s="37">
        <f>'[5]вспомогат'!H31</f>
        <v>1312350.46</v>
      </c>
      <c r="G33" s="38">
        <f>'[5]вспомогат'!I31</f>
        <v>62.57813430583285</v>
      </c>
      <c r="H33" s="34">
        <f>'[5]вспомогат'!J31</f>
        <v>-784788.54</v>
      </c>
      <c r="I33" s="35">
        <f>'[5]вспомогат'!K31</f>
        <v>87.65028379392899</v>
      </c>
      <c r="J33" s="36">
        <f>'[5]вспомогат'!L31</f>
        <v>-783840.8099999996</v>
      </c>
    </row>
    <row r="34" spans="1:10" ht="12.75">
      <c r="A34" s="31" t="s">
        <v>36</v>
      </c>
      <c r="B34" s="32">
        <f>'[5]вспомогат'!B32</f>
        <v>37871829</v>
      </c>
      <c r="C34" s="32">
        <f>'[5]вспомогат'!C32</f>
        <v>6645973</v>
      </c>
      <c r="D34" s="37">
        <f>'[5]вспомогат'!D32</f>
        <v>2244134</v>
      </c>
      <c r="E34" s="32">
        <f>'[5]вспомогат'!G32</f>
        <v>7146240.62</v>
      </c>
      <c r="F34" s="37">
        <f>'[5]вспомогат'!H32</f>
        <v>1368637.5899999999</v>
      </c>
      <c r="G34" s="38">
        <f>'[5]вспомогат'!I32</f>
        <v>60.987338100131275</v>
      </c>
      <c r="H34" s="34">
        <f>'[5]вспомогат'!J32</f>
        <v>-875496.4100000001</v>
      </c>
      <c r="I34" s="35">
        <f>'[5]вспомогат'!K32</f>
        <v>107.52737966284245</v>
      </c>
      <c r="J34" s="36">
        <f>'[5]вспомогат'!L32</f>
        <v>500267.6200000001</v>
      </c>
    </row>
    <row r="35" spans="1:10" ht="12.75">
      <c r="A35" s="31" t="s">
        <v>37</v>
      </c>
      <c r="B35" s="32">
        <f>'[5]вспомогат'!B33</f>
        <v>64693265</v>
      </c>
      <c r="C35" s="32">
        <f>'[5]вспомогат'!C33</f>
        <v>10281274</v>
      </c>
      <c r="D35" s="37">
        <f>'[5]вспомогат'!D33</f>
        <v>3081358</v>
      </c>
      <c r="E35" s="32">
        <f>'[5]вспомогат'!G33</f>
        <v>11484428.82</v>
      </c>
      <c r="F35" s="37">
        <f>'[5]вспомогат'!H33</f>
        <v>2244831.0500000007</v>
      </c>
      <c r="G35" s="38">
        <f>'[5]вспомогат'!I33</f>
        <v>72.85200388919434</v>
      </c>
      <c r="H35" s="34">
        <f>'[5]вспомогат'!J33</f>
        <v>-836526.9499999993</v>
      </c>
      <c r="I35" s="35">
        <f>'[5]вспомогат'!K33</f>
        <v>111.70239038469359</v>
      </c>
      <c r="J35" s="36">
        <f>'[5]вспомогат'!L33</f>
        <v>1203154.8200000003</v>
      </c>
    </row>
    <row r="36" spans="1:10" ht="12.75">
      <c r="A36" s="31" t="s">
        <v>38</v>
      </c>
      <c r="B36" s="32">
        <f>'[5]вспомогат'!B34</f>
        <v>252000</v>
      </c>
      <c r="C36" s="32">
        <f>'[5]вспомогат'!C34</f>
        <v>50600</v>
      </c>
      <c r="D36" s="37">
        <f>'[5]вспомогат'!D34</f>
        <v>17300</v>
      </c>
      <c r="E36" s="32">
        <f>'[5]вспомогат'!G34</f>
        <v>128700.49</v>
      </c>
      <c r="F36" s="37">
        <f>'[5]вспомогат'!H34</f>
        <v>31067.78</v>
      </c>
      <c r="G36" s="38">
        <f>'[5]вспомогат'!I34</f>
        <v>179.58254335260116</v>
      </c>
      <c r="H36" s="34">
        <f>'[5]вспомогат'!J34</f>
        <v>13767.779999999999</v>
      </c>
      <c r="I36" s="35">
        <f>'[5]вспомогат'!K34</f>
        <v>254.34879446640318</v>
      </c>
      <c r="J36" s="36">
        <f>'[5]вспомогат'!L34</f>
        <v>78100.49</v>
      </c>
    </row>
    <row r="37" spans="1:10" ht="12.75">
      <c r="A37" s="31" t="s">
        <v>39</v>
      </c>
      <c r="B37" s="32">
        <f>'[5]вспомогат'!B35</f>
        <v>7775400</v>
      </c>
      <c r="C37" s="32">
        <f>'[5]вспомогат'!C35</f>
        <v>1217813</v>
      </c>
      <c r="D37" s="37">
        <f>'[5]вспомогат'!D35</f>
        <v>325793</v>
      </c>
      <c r="E37" s="32">
        <f>'[5]вспомогат'!G35</f>
        <v>1381771.73</v>
      </c>
      <c r="F37" s="37">
        <f>'[5]вспомогат'!H35</f>
        <v>305782.3899999999</v>
      </c>
      <c r="G37" s="38">
        <f>'[5]вспомогат'!I35</f>
        <v>93.85787601329676</v>
      </c>
      <c r="H37" s="34">
        <f>'[5]вспомогат'!J35</f>
        <v>-20010.610000000102</v>
      </c>
      <c r="I37" s="35">
        <f>'[5]вспомогат'!K35</f>
        <v>113.46337491880938</v>
      </c>
      <c r="J37" s="36">
        <f>'[5]вспомогат'!L35</f>
        <v>163958.72999999998</v>
      </c>
    </row>
    <row r="38" spans="1:10" ht="18.75" customHeight="1">
      <c r="A38" s="50" t="s">
        <v>40</v>
      </c>
      <c r="B38" s="40">
        <f>SUM(B18:B37)</f>
        <v>1151691117</v>
      </c>
      <c r="C38" s="40">
        <f>SUM(C18:C37)</f>
        <v>218948860</v>
      </c>
      <c r="D38" s="40">
        <f>SUM(D18:D37)</f>
        <v>77385501</v>
      </c>
      <c r="E38" s="40">
        <f>SUM(E18:E37)</f>
        <v>219425363.45000002</v>
      </c>
      <c r="F38" s="40">
        <f>SUM(F18:F37)</f>
        <v>50797935.39</v>
      </c>
      <c r="G38" s="41">
        <f>F38/D38*100</f>
        <v>65.6427040383185</v>
      </c>
      <c r="H38" s="40">
        <f>SUM(H18:H37)</f>
        <v>-26587565.609999992</v>
      </c>
      <c r="I38" s="42">
        <f>E38/C38*100</f>
        <v>100.21763230463957</v>
      </c>
      <c r="J38" s="40">
        <f>SUM(J18:J37)</f>
        <v>476503.4500000023</v>
      </c>
    </row>
    <row r="39" spans="1:10" ht="12" customHeight="1">
      <c r="A39" s="51" t="s">
        <v>41</v>
      </c>
      <c r="B39" s="32">
        <f>'[5]вспомогат'!B36</f>
        <v>15969215</v>
      </c>
      <c r="C39" s="32">
        <f>'[5]вспомогат'!C36</f>
        <v>3462862</v>
      </c>
      <c r="D39" s="37">
        <f>'[5]вспомогат'!D36</f>
        <v>1150052</v>
      </c>
      <c r="E39" s="32">
        <f>'[5]вспомогат'!G36</f>
        <v>2627324.73</v>
      </c>
      <c r="F39" s="37">
        <f>'[5]вспомогат'!H36</f>
        <v>297265.52</v>
      </c>
      <c r="G39" s="38">
        <f>'[5]вспомогат'!I36</f>
        <v>25.848006872732714</v>
      </c>
      <c r="H39" s="34">
        <f>'[5]вспомогат'!J36</f>
        <v>-852786.48</v>
      </c>
      <c r="I39" s="35">
        <f>'[5]вспомогат'!K36</f>
        <v>75.87148231722777</v>
      </c>
      <c r="J39" s="36">
        <f>'[5]вспомогат'!L36</f>
        <v>-835537.27</v>
      </c>
    </row>
    <row r="40" spans="1:10" ht="12.75" customHeight="1">
      <c r="A40" s="51" t="s">
        <v>42</v>
      </c>
      <c r="B40" s="32">
        <f>'[5]вспомогат'!B37</f>
        <v>41770180</v>
      </c>
      <c r="C40" s="32">
        <f>'[5]вспомогат'!C37</f>
        <v>8902267</v>
      </c>
      <c r="D40" s="37">
        <f>'[5]вспомогат'!D37</f>
        <v>2685874</v>
      </c>
      <c r="E40" s="32">
        <f>'[5]вспомогат'!G37</f>
        <v>8200467.07</v>
      </c>
      <c r="F40" s="37">
        <f>'[5]вспомогат'!H37</f>
        <v>1828124.4800000004</v>
      </c>
      <c r="G40" s="38">
        <f>'[5]вспомогат'!I37</f>
        <v>68.064417020307</v>
      </c>
      <c r="H40" s="34">
        <f>'[5]вспомогат'!J37</f>
        <v>-857749.5199999996</v>
      </c>
      <c r="I40" s="35">
        <f>'[5]вспомогат'!K37</f>
        <v>92.11661557668401</v>
      </c>
      <c r="J40" s="36">
        <f>'[5]вспомогат'!L37</f>
        <v>-701799.9299999997</v>
      </c>
    </row>
    <row r="41" spans="1:10" ht="12.75" customHeight="1">
      <c r="A41" s="51" t="s">
        <v>43</v>
      </c>
      <c r="B41" s="32">
        <f>'[5]вспомогат'!B38</f>
        <v>20200000</v>
      </c>
      <c r="C41" s="32">
        <f>'[5]вспомогат'!C38</f>
        <v>3471551</v>
      </c>
      <c r="D41" s="37">
        <f>'[5]вспомогат'!D38</f>
        <v>1015105</v>
      </c>
      <c r="E41" s="32">
        <f>'[5]вспомогат'!G38</f>
        <v>3902605.4</v>
      </c>
      <c r="F41" s="37">
        <f>'[5]вспомогат'!H38</f>
        <v>1003830.44</v>
      </c>
      <c r="G41" s="38">
        <f>'[5]вспомогат'!I38</f>
        <v>98.88932080917738</v>
      </c>
      <c r="H41" s="34">
        <f>'[5]вспомогат'!J38</f>
        <v>-11274.560000000056</v>
      </c>
      <c r="I41" s="35">
        <f>'[5]вспомогат'!K38</f>
        <v>112.41676703006812</v>
      </c>
      <c r="J41" s="36">
        <f>'[5]вспомогат'!L38</f>
        <v>431054.3999999999</v>
      </c>
    </row>
    <row r="42" spans="1:10" ht="12.75" customHeight="1">
      <c r="A42" s="51" t="s">
        <v>44</v>
      </c>
      <c r="B42" s="32">
        <f>'[5]вспомогат'!B39</f>
        <v>19072094</v>
      </c>
      <c r="C42" s="32">
        <f>'[5]вспомогат'!C39</f>
        <v>3207600</v>
      </c>
      <c r="D42" s="37">
        <f>'[5]вспомогат'!D39</f>
        <v>993640</v>
      </c>
      <c r="E42" s="32">
        <f>'[5]вспомогат'!G39</f>
        <v>3142190.27</v>
      </c>
      <c r="F42" s="37">
        <f>'[5]вспомогат'!H39</f>
        <v>923381.3900000001</v>
      </c>
      <c r="G42" s="38">
        <f>'[5]вспомогат'!I39</f>
        <v>92.92916851173464</v>
      </c>
      <c r="H42" s="34">
        <f>'[5]вспомогат'!J39</f>
        <v>-70258.60999999987</v>
      </c>
      <c r="I42" s="35">
        <f>'[5]вспомогат'!K39</f>
        <v>97.96078906347425</v>
      </c>
      <c r="J42" s="36">
        <f>'[5]вспомогат'!L39</f>
        <v>-65409.72999999998</v>
      </c>
    </row>
    <row r="43" spans="1:10" ht="12" customHeight="1">
      <c r="A43" s="51" t="s">
        <v>45</v>
      </c>
      <c r="B43" s="32">
        <f>'[5]вспомогат'!B40</f>
        <v>16826730</v>
      </c>
      <c r="C43" s="32">
        <f>'[5]вспомогат'!C40</f>
        <v>2423178</v>
      </c>
      <c r="D43" s="37">
        <f>'[5]вспомогат'!D40</f>
        <v>512876</v>
      </c>
      <c r="E43" s="32">
        <f>'[5]вспомогат'!G40</f>
        <v>4252723.41</v>
      </c>
      <c r="F43" s="37">
        <f>'[5]вспомогат'!H40</f>
        <v>1381141.0300000003</v>
      </c>
      <c r="G43" s="38">
        <f>'[5]вспомогат'!I40</f>
        <v>269.2933633080901</v>
      </c>
      <c r="H43" s="34">
        <f>'[5]вспомогат'!J40</f>
        <v>868265.0300000003</v>
      </c>
      <c r="I43" s="35">
        <f>'[5]вспомогат'!K40</f>
        <v>175.5018991588732</v>
      </c>
      <c r="J43" s="36">
        <f>'[5]вспомогат'!L40</f>
        <v>1829545.4100000001</v>
      </c>
    </row>
    <row r="44" spans="1:10" ht="14.25" customHeight="1">
      <c r="A44" s="51" t="s">
        <v>46</v>
      </c>
      <c r="B44" s="32">
        <f>'[5]вспомогат'!B41</f>
        <v>16803480</v>
      </c>
      <c r="C44" s="32">
        <f>'[5]вспомогат'!C41</f>
        <v>5745953</v>
      </c>
      <c r="D44" s="37">
        <f>'[5]вспомогат'!D41</f>
        <v>1072056</v>
      </c>
      <c r="E44" s="32">
        <f>'[5]вспомогат'!G41</f>
        <v>6797101.88</v>
      </c>
      <c r="F44" s="37">
        <f>'[5]вспомогат'!H41</f>
        <v>435181.89999999944</v>
      </c>
      <c r="G44" s="38">
        <f>'[5]вспомогат'!I41</f>
        <v>40.59320595192783</v>
      </c>
      <c r="H44" s="34">
        <f>'[5]вспомогат'!J41</f>
        <v>-636874.1000000006</v>
      </c>
      <c r="I44" s="35">
        <f>'[5]вспомогат'!K41</f>
        <v>118.29372568832359</v>
      </c>
      <c r="J44" s="36">
        <f>'[5]вспомогат'!L41</f>
        <v>1051148.88</v>
      </c>
    </row>
    <row r="45" spans="1:10" ht="14.25" customHeight="1">
      <c r="A45" s="52" t="s">
        <v>47</v>
      </c>
      <c r="B45" s="32">
        <f>'[5]вспомогат'!B42</f>
        <v>27766097</v>
      </c>
      <c r="C45" s="32">
        <f>'[5]вспомогат'!C42</f>
        <v>6537277</v>
      </c>
      <c r="D45" s="37">
        <f>'[5]вспомогат'!D42</f>
        <v>2552153</v>
      </c>
      <c r="E45" s="32">
        <f>'[5]вспомогат'!G42</f>
        <v>5889018.68</v>
      </c>
      <c r="F45" s="37">
        <f>'[5]вспомогат'!H42</f>
        <v>2255508.61</v>
      </c>
      <c r="G45" s="38">
        <f>'[5]вспомогат'!I42</f>
        <v>88.37670037807294</v>
      </c>
      <c r="H45" s="34">
        <f>'[5]вспомогат'!J42</f>
        <v>-296644.39000000013</v>
      </c>
      <c r="I45" s="35">
        <f>'[5]вспомогат'!K42</f>
        <v>90.08366449823068</v>
      </c>
      <c r="J45" s="36">
        <f>'[5]вспомогат'!L42</f>
        <v>-648258.3200000003</v>
      </c>
    </row>
    <row r="46" spans="1:10" ht="14.25" customHeight="1">
      <c r="A46" s="52" t="s">
        <v>48</v>
      </c>
      <c r="B46" s="32">
        <f>'[5]вспомогат'!B43</f>
        <v>50187500</v>
      </c>
      <c r="C46" s="32">
        <f>'[5]вспомогат'!C43</f>
        <v>10188614</v>
      </c>
      <c r="D46" s="37">
        <f>'[5]вспомогат'!D43</f>
        <v>3644410</v>
      </c>
      <c r="E46" s="32">
        <f>'[5]вспомогат'!G43</f>
        <v>9209696.57</v>
      </c>
      <c r="F46" s="37">
        <f>'[5]вспомогат'!H43</f>
        <v>2371356.9800000004</v>
      </c>
      <c r="G46" s="38">
        <f>'[5]вспомогат'!I43</f>
        <v>65.06833698733129</v>
      </c>
      <c r="H46" s="34">
        <f>'[5]вспомогат'!J43</f>
        <v>-1273053.0199999996</v>
      </c>
      <c r="I46" s="35">
        <f>'[5]вспомогат'!K43</f>
        <v>90.39204517905969</v>
      </c>
      <c r="J46" s="36">
        <f>'[5]вспомогат'!L43</f>
        <v>-978917.4299999997</v>
      </c>
    </row>
    <row r="47" spans="1:10" ht="14.25" customHeight="1">
      <c r="A47" s="52" t="s">
        <v>49</v>
      </c>
      <c r="B47" s="32">
        <f>'[5]вспомогат'!B44</f>
        <v>26365464</v>
      </c>
      <c r="C47" s="32">
        <f>'[5]вспомогат'!C44</f>
        <v>5747764</v>
      </c>
      <c r="D47" s="37">
        <f>'[5]вспомогат'!D44</f>
        <v>2547409</v>
      </c>
      <c r="E47" s="32">
        <f>'[5]вспомогат'!G44</f>
        <v>4495500.98</v>
      </c>
      <c r="F47" s="37">
        <f>'[5]вспомогат'!H44</f>
        <v>1293255.9000000004</v>
      </c>
      <c r="G47" s="38">
        <f>'[5]вспомогат'!I44</f>
        <v>50.76750141025648</v>
      </c>
      <c r="H47" s="34">
        <f>'[5]вспомогат'!J44</f>
        <v>-1254153.0999999996</v>
      </c>
      <c r="I47" s="35">
        <f>'[5]вспомогат'!K44</f>
        <v>78.21304041014908</v>
      </c>
      <c r="J47" s="36">
        <f>'[5]вспомогат'!L44</f>
        <v>-1252263.0199999996</v>
      </c>
    </row>
    <row r="48" spans="1:10" ht="14.25" customHeight="1">
      <c r="A48" s="52" t="s">
        <v>50</v>
      </c>
      <c r="B48" s="32">
        <f>'[5]вспомогат'!B45</f>
        <v>23173800</v>
      </c>
      <c r="C48" s="32">
        <f>'[5]вспомогат'!C45</f>
        <v>5358629</v>
      </c>
      <c r="D48" s="37">
        <f>'[5]вспомогат'!D45</f>
        <v>1653500</v>
      </c>
      <c r="E48" s="32">
        <f>'[5]вспомогат'!G45</f>
        <v>6078888.87</v>
      </c>
      <c r="F48" s="37">
        <f>'[5]вспомогат'!H45</f>
        <v>868646.7000000002</v>
      </c>
      <c r="G48" s="38">
        <f>'[5]вспомогат'!I45</f>
        <v>52.533819171454496</v>
      </c>
      <c r="H48" s="34">
        <f>'[5]вспомогат'!J45</f>
        <v>-784853.2999999998</v>
      </c>
      <c r="I48" s="35">
        <f>'[5]вспомогат'!K45</f>
        <v>113.44112216016448</v>
      </c>
      <c r="J48" s="36">
        <f>'[5]вспомогат'!L45</f>
        <v>720259.8700000001</v>
      </c>
    </row>
    <row r="49" spans="1:10" ht="14.25" customHeight="1">
      <c r="A49" s="52" t="s">
        <v>51</v>
      </c>
      <c r="B49" s="32">
        <f>'[5]вспомогат'!B46</f>
        <v>8305052</v>
      </c>
      <c r="C49" s="32">
        <f>'[5]вспомогат'!C46</f>
        <v>2030290</v>
      </c>
      <c r="D49" s="37">
        <f>'[5]вспомогат'!D46</f>
        <v>586945</v>
      </c>
      <c r="E49" s="32">
        <f>'[5]вспомогат'!G46</f>
        <v>1832029.8</v>
      </c>
      <c r="F49" s="37">
        <f>'[5]вспомогат'!H46</f>
        <v>267676.17999999993</v>
      </c>
      <c r="G49" s="38">
        <f>'[5]вспомогат'!I46</f>
        <v>45.604985134893376</v>
      </c>
      <c r="H49" s="34">
        <f>'[5]вспомогат'!J46</f>
        <v>-319268.82000000007</v>
      </c>
      <c r="I49" s="35">
        <f>'[5]вспомогат'!K46</f>
        <v>90.234882701486</v>
      </c>
      <c r="J49" s="36">
        <f>'[5]вспомогат'!L46</f>
        <v>-198260.19999999995</v>
      </c>
    </row>
    <row r="50" spans="1:10" ht="14.25" customHeight="1">
      <c r="A50" s="52" t="s">
        <v>52</v>
      </c>
      <c r="B50" s="32">
        <f>'[5]вспомогат'!B47</f>
        <v>9297400</v>
      </c>
      <c r="C50" s="32">
        <f>'[5]вспомогат'!C47</f>
        <v>1290820</v>
      </c>
      <c r="D50" s="37">
        <f>'[5]вспомогат'!D47</f>
        <v>537414</v>
      </c>
      <c r="E50" s="32">
        <f>'[5]вспомогат'!G47</f>
        <v>1471276.33</v>
      </c>
      <c r="F50" s="37">
        <f>'[5]вспомогат'!H47</f>
        <v>383688.57000000007</v>
      </c>
      <c r="G50" s="38">
        <f>'[5]вспомогат'!I47</f>
        <v>71.39534325492079</v>
      </c>
      <c r="H50" s="34">
        <f>'[5]вспомогат'!J47</f>
        <v>-153725.42999999993</v>
      </c>
      <c r="I50" s="35">
        <f>'[5]вспомогат'!K47</f>
        <v>113.97997629413861</v>
      </c>
      <c r="J50" s="36">
        <f>'[5]вспомогат'!L47</f>
        <v>180456.33000000007</v>
      </c>
    </row>
    <row r="51" spans="1:10" ht="14.25" customHeight="1">
      <c r="A51" s="52" t="s">
        <v>53</v>
      </c>
      <c r="B51" s="32">
        <f>'[5]вспомогат'!B48</f>
        <v>10646930</v>
      </c>
      <c r="C51" s="32">
        <f>'[5]вспомогат'!C48</f>
        <v>2581896</v>
      </c>
      <c r="D51" s="37">
        <f>'[5]вспомогат'!D48</f>
        <v>1010152</v>
      </c>
      <c r="E51" s="32">
        <f>'[5]вспомогат'!G48</f>
        <v>1723034.7</v>
      </c>
      <c r="F51" s="37">
        <f>'[5]вспомогат'!H48</f>
        <v>151288.82000000007</v>
      </c>
      <c r="G51" s="38">
        <f>'[5]вспомогат'!I48</f>
        <v>14.97683714926071</v>
      </c>
      <c r="H51" s="34">
        <f>'[5]вспомогат'!J48</f>
        <v>-858863.1799999999</v>
      </c>
      <c r="I51" s="35">
        <f>'[5]вспомогат'!K48</f>
        <v>66.73524805027003</v>
      </c>
      <c r="J51" s="36">
        <f>'[5]вспомогат'!L48</f>
        <v>-858861.3</v>
      </c>
    </row>
    <row r="52" spans="1:10" ht="14.25" customHeight="1">
      <c r="A52" s="52" t="s">
        <v>54</v>
      </c>
      <c r="B52" s="32">
        <f>'[5]вспомогат'!B49</f>
        <v>25550600</v>
      </c>
      <c r="C52" s="32">
        <f>'[5]вспомогат'!C49</f>
        <v>3952410</v>
      </c>
      <c r="D52" s="37">
        <f>'[5]вспомогат'!D49</f>
        <v>1362100</v>
      </c>
      <c r="E52" s="32">
        <f>'[5]вспомогат'!G49</f>
        <v>4074582.98</v>
      </c>
      <c r="F52" s="37">
        <f>'[5]вспомогат'!H49</f>
        <v>968705.1699999999</v>
      </c>
      <c r="G52" s="38">
        <f>'[5]вспомогат'!I49</f>
        <v>71.11850598340797</v>
      </c>
      <c r="H52" s="34">
        <f>'[5]вспомогат'!J49</f>
        <v>-393394.8300000001</v>
      </c>
      <c r="I52" s="35">
        <f>'[5]вспомогат'!K49</f>
        <v>103.09110087263214</v>
      </c>
      <c r="J52" s="36">
        <f>'[5]вспомогат'!L49</f>
        <v>122172.97999999998</v>
      </c>
    </row>
    <row r="53" spans="1:10" ht="14.25" customHeight="1">
      <c r="A53" s="52" t="s">
        <v>55</v>
      </c>
      <c r="B53" s="32">
        <f>'[5]вспомогат'!B50</f>
        <v>10680400</v>
      </c>
      <c r="C53" s="32">
        <f>'[5]вспомогат'!C50</f>
        <v>2261850</v>
      </c>
      <c r="D53" s="37">
        <f>'[5]вспомогат'!D50</f>
        <v>765750</v>
      </c>
      <c r="E53" s="32">
        <f>'[5]вспомогат'!G50</f>
        <v>1916823.93</v>
      </c>
      <c r="F53" s="37">
        <f>'[5]вспомогат'!H50</f>
        <v>342384.28</v>
      </c>
      <c r="G53" s="38">
        <f>'[5]вспомогат'!I50</f>
        <v>44.712279464577215</v>
      </c>
      <c r="H53" s="34">
        <f>'[5]вспомогат'!J50</f>
        <v>-423365.72</v>
      </c>
      <c r="I53" s="35">
        <f>'[5]вспомогат'!K50</f>
        <v>84.74584654154785</v>
      </c>
      <c r="J53" s="36">
        <f>'[5]вспомогат'!L50</f>
        <v>-345026.07000000007</v>
      </c>
    </row>
    <row r="54" spans="1:10" ht="14.25" customHeight="1">
      <c r="A54" s="52" t="s">
        <v>56</v>
      </c>
      <c r="B54" s="32">
        <f>'[5]вспомогат'!B51</f>
        <v>7754200</v>
      </c>
      <c r="C54" s="32">
        <f>'[5]вспомогат'!C51</f>
        <v>1525130</v>
      </c>
      <c r="D54" s="37">
        <f>'[5]вспомогат'!D51</f>
        <v>446450</v>
      </c>
      <c r="E54" s="32">
        <f>'[5]вспомогат'!G51</f>
        <v>1717222.5</v>
      </c>
      <c r="F54" s="37">
        <f>'[5]вспомогат'!H51</f>
        <v>379136.8300000001</v>
      </c>
      <c r="G54" s="38">
        <f>'[5]вспомогат'!I51</f>
        <v>84.92257363646547</v>
      </c>
      <c r="H54" s="34">
        <f>'[5]вспомогат'!J51</f>
        <v>-67313.16999999993</v>
      </c>
      <c r="I54" s="35">
        <f>'[5]вспомогат'!K51</f>
        <v>112.59515582278232</v>
      </c>
      <c r="J54" s="36">
        <f>'[5]вспомогат'!L51</f>
        <v>192092.5</v>
      </c>
    </row>
    <row r="55" spans="1:10" ht="14.25" customHeight="1">
      <c r="A55" s="52" t="s">
        <v>57</v>
      </c>
      <c r="B55" s="32">
        <f>'[5]вспомогат'!B52</f>
        <v>46904100</v>
      </c>
      <c r="C55" s="32">
        <f>'[5]вспомогат'!C52</f>
        <v>8842050</v>
      </c>
      <c r="D55" s="37">
        <f>'[5]вспомогат'!D52</f>
        <v>3947350</v>
      </c>
      <c r="E55" s="32">
        <f>'[5]вспомогат'!G52</f>
        <v>9584959.85</v>
      </c>
      <c r="F55" s="37">
        <f>'[5]вспомогат'!H52</f>
        <v>2191260.8099999996</v>
      </c>
      <c r="G55" s="38">
        <f>'[5]вспомогат'!I52</f>
        <v>55.51219957693135</v>
      </c>
      <c r="H55" s="34">
        <f>'[5]вспомогат'!J52</f>
        <v>-1756089.1900000004</v>
      </c>
      <c r="I55" s="35">
        <f>'[5]вспомогат'!K52</f>
        <v>108.40200914946195</v>
      </c>
      <c r="J55" s="36">
        <f>'[5]вспомогат'!L52</f>
        <v>742909.8499999996</v>
      </c>
    </row>
    <row r="56" spans="1:10" ht="14.25" customHeight="1">
      <c r="A56" s="52" t="s">
        <v>58</v>
      </c>
      <c r="B56" s="32">
        <f>'[5]вспомогат'!B53</f>
        <v>60772900</v>
      </c>
      <c r="C56" s="32">
        <f>'[5]вспомогат'!C53</f>
        <v>11903325</v>
      </c>
      <c r="D56" s="37">
        <f>'[5]вспомогат'!D53</f>
        <v>4559200</v>
      </c>
      <c r="E56" s="32">
        <f>'[5]вспомогат'!G53</f>
        <v>12032746.75</v>
      </c>
      <c r="F56" s="37">
        <f>'[5]вспомогат'!H53</f>
        <v>2946474.1500000004</v>
      </c>
      <c r="G56" s="38">
        <f>'[5]вспомогат'!I53</f>
        <v>64.62699925425514</v>
      </c>
      <c r="H56" s="34">
        <f>'[5]вспомогат'!J53</f>
        <v>-1612725.8499999996</v>
      </c>
      <c r="I56" s="35">
        <f>'[5]вспомогат'!K53</f>
        <v>101.08727393396384</v>
      </c>
      <c r="J56" s="36">
        <f>'[5]вспомогат'!L53</f>
        <v>129421.75</v>
      </c>
    </row>
    <row r="57" spans="1:10" ht="14.25" customHeight="1">
      <c r="A57" s="52" t="s">
        <v>59</v>
      </c>
      <c r="B57" s="32">
        <f>'[5]вспомогат'!B54</f>
        <v>33196000</v>
      </c>
      <c r="C57" s="32">
        <f>'[5]вспомогат'!C54</f>
        <v>4702450</v>
      </c>
      <c r="D57" s="37">
        <f>'[5]вспомогат'!D54</f>
        <v>1614050</v>
      </c>
      <c r="E57" s="32">
        <f>'[5]вспомогат'!G54</f>
        <v>5821874.48</v>
      </c>
      <c r="F57" s="37">
        <f>'[5]вспомогат'!H54</f>
        <v>1017742.6600000001</v>
      </c>
      <c r="G57" s="38">
        <f>'[5]вспомогат'!I54</f>
        <v>63.05521266379605</v>
      </c>
      <c r="H57" s="34">
        <f>'[5]вспомогат'!J54</f>
        <v>-596307.3399999999</v>
      </c>
      <c r="I57" s="35">
        <f>'[5]вспомогат'!K54</f>
        <v>123.80513306893218</v>
      </c>
      <c r="J57" s="36">
        <f>'[5]вспомогат'!L54</f>
        <v>1119424.4800000004</v>
      </c>
    </row>
    <row r="58" spans="1:10" ht="14.25" customHeight="1">
      <c r="A58" s="52" t="s">
        <v>60</v>
      </c>
      <c r="B58" s="32">
        <f>'[5]вспомогат'!B55</f>
        <v>58788000</v>
      </c>
      <c r="C58" s="32">
        <f>'[5]вспомогат'!C55</f>
        <v>8052829</v>
      </c>
      <c r="D58" s="37">
        <f>'[5]вспомогат'!D55</f>
        <v>2384832</v>
      </c>
      <c r="E58" s="32">
        <f>'[5]вспомогат'!G55</f>
        <v>12235510.69</v>
      </c>
      <c r="F58" s="37">
        <f>'[5]вспомогат'!H55</f>
        <v>2270032.4799999986</v>
      </c>
      <c r="G58" s="38">
        <f>'[5]вспомогат'!I55</f>
        <v>95.18626385422532</v>
      </c>
      <c r="H58" s="34">
        <f>'[5]вспомогат'!J55</f>
        <v>-114799.52000000142</v>
      </c>
      <c r="I58" s="35">
        <f>'[5]вспомогат'!K55</f>
        <v>151.94052537313283</v>
      </c>
      <c r="J58" s="36">
        <f>'[5]вспомогат'!L55</f>
        <v>4182681.6899999995</v>
      </c>
    </row>
    <row r="59" spans="1:10" ht="14.25" customHeight="1">
      <c r="A59" s="52" t="s">
        <v>61</v>
      </c>
      <c r="B59" s="32">
        <f>'[5]вспомогат'!B56</f>
        <v>66500000</v>
      </c>
      <c r="C59" s="32">
        <f>'[5]вспомогат'!C56</f>
        <v>14551085</v>
      </c>
      <c r="D59" s="37">
        <f>'[5]вспомогат'!D56</f>
        <v>4316790</v>
      </c>
      <c r="E59" s="32">
        <f>'[5]вспомогат'!G56</f>
        <v>13231015.87</v>
      </c>
      <c r="F59" s="37">
        <f>'[5]вспомогат'!H56</f>
        <v>2793068.1899999995</v>
      </c>
      <c r="G59" s="38">
        <f>'[5]вспомогат'!I56</f>
        <v>64.70243375285801</v>
      </c>
      <c r="H59" s="34">
        <f>'[5]вспомогат'!J56</f>
        <v>-1523721.8100000005</v>
      </c>
      <c r="I59" s="35">
        <f>'[5]вспомогат'!K56</f>
        <v>90.92803643164753</v>
      </c>
      <c r="J59" s="36">
        <f>'[5]вспомогат'!L56</f>
        <v>-1320069.1300000008</v>
      </c>
    </row>
    <row r="60" spans="1:10" ht="14.25" customHeight="1">
      <c r="A60" s="52" t="s">
        <v>62</v>
      </c>
      <c r="B60" s="32">
        <f>'[5]вспомогат'!B57</f>
        <v>11259375</v>
      </c>
      <c r="C60" s="32">
        <f>'[5]вспомогат'!C57</f>
        <v>1979252</v>
      </c>
      <c r="D60" s="37">
        <f>'[5]вспомогат'!D57</f>
        <v>798212</v>
      </c>
      <c r="E60" s="32">
        <f>'[5]вспомогат'!G57</f>
        <v>1814887.92</v>
      </c>
      <c r="F60" s="37">
        <f>'[5]вспомогат'!H57</f>
        <v>631650.9099999999</v>
      </c>
      <c r="G60" s="38">
        <f>'[5]вспомогат'!I57</f>
        <v>79.13322651125264</v>
      </c>
      <c r="H60" s="34">
        <f>'[5]вспомогат'!J57</f>
        <v>-166561.09000000008</v>
      </c>
      <c r="I60" s="35">
        <f>'[5]вспомогат'!K57</f>
        <v>91.69564663822494</v>
      </c>
      <c r="J60" s="36">
        <f>'[5]вспомогат'!L57</f>
        <v>-164364.08000000007</v>
      </c>
    </row>
    <row r="61" spans="1:10" ht="14.25" customHeight="1">
      <c r="A61" s="52" t="s">
        <v>63</v>
      </c>
      <c r="B61" s="32">
        <f>'[5]вспомогат'!B58</f>
        <v>46365192</v>
      </c>
      <c r="C61" s="32">
        <f>'[5]вспомогат'!C58</f>
        <v>10151989</v>
      </c>
      <c r="D61" s="37">
        <f>'[5]вспомогат'!D58</f>
        <v>3266425</v>
      </c>
      <c r="E61" s="32">
        <f>'[5]вспомогат'!G58</f>
        <v>10597603.39</v>
      </c>
      <c r="F61" s="37">
        <f>'[5]вспомогат'!H58</f>
        <v>3265942.380000001</v>
      </c>
      <c r="G61" s="38">
        <f>'[5]вспомогат'!I58</f>
        <v>99.98522482530598</v>
      </c>
      <c r="H61" s="34">
        <f>'[5]вспомогат'!J58</f>
        <v>-482.61999999918044</v>
      </c>
      <c r="I61" s="35">
        <f>'[5]вспомогат'!K58</f>
        <v>104.38942940147</v>
      </c>
      <c r="J61" s="36">
        <f>'[5]вспомогат'!L58</f>
        <v>445614.3900000006</v>
      </c>
    </row>
    <row r="62" spans="1:10" ht="14.25" customHeight="1">
      <c r="A62" s="52" t="s">
        <v>64</v>
      </c>
      <c r="B62" s="32">
        <f>'[5]вспомогат'!B59</f>
        <v>12324400</v>
      </c>
      <c r="C62" s="32">
        <f>'[5]вспомогат'!C59</f>
        <v>2926072</v>
      </c>
      <c r="D62" s="37">
        <f>'[5]вспомогат'!D59</f>
        <v>1027024</v>
      </c>
      <c r="E62" s="32">
        <f>'[5]вспомогат'!G59</f>
        <v>2296979.16</v>
      </c>
      <c r="F62" s="37">
        <f>'[5]вспомогат'!H59</f>
        <v>389311.43000000017</v>
      </c>
      <c r="G62" s="38">
        <f>'[5]вспомогат'!I59</f>
        <v>37.90675096200285</v>
      </c>
      <c r="H62" s="34">
        <f>'[5]вспомогат'!J59</f>
        <v>-637712.5699999998</v>
      </c>
      <c r="I62" s="35">
        <f>'[5]вспомогат'!K59</f>
        <v>78.5004319784339</v>
      </c>
      <c r="J62" s="36">
        <f>'[5]вспомогат'!L59</f>
        <v>-629092.8399999999</v>
      </c>
    </row>
    <row r="63" spans="1:10" ht="14.25" customHeight="1">
      <c r="A63" s="52" t="s">
        <v>65</v>
      </c>
      <c r="B63" s="32">
        <f>'[5]вспомогат'!B60</f>
        <v>14084510</v>
      </c>
      <c r="C63" s="32">
        <f>'[5]вспомогат'!C60</f>
        <v>1737900</v>
      </c>
      <c r="D63" s="37">
        <f>'[5]вспомогат'!D60</f>
        <v>603300</v>
      </c>
      <c r="E63" s="32">
        <f>'[5]вспомогат'!G60</f>
        <v>2827888.86</v>
      </c>
      <c r="F63" s="37">
        <f>'[5]вспомогат'!H60</f>
        <v>1692400.5999999999</v>
      </c>
      <c r="G63" s="38">
        <f>'[5]вспомогат'!I60</f>
        <v>280.5238852975302</v>
      </c>
      <c r="H63" s="34">
        <f>'[5]вспомогат'!J60</f>
        <v>1089100.5999999999</v>
      </c>
      <c r="I63" s="35">
        <f>'[5]вспомогат'!K60</f>
        <v>162.71873295356465</v>
      </c>
      <c r="J63" s="36">
        <f>'[5]вспомогат'!L60</f>
        <v>1089988.8599999999</v>
      </c>
    </row>
    <row r="64" spans="1:10" ht="14.25" customHeight="1">
      <c r="A64" s="52" t="s">
        <v>66</v>
      </c>
      <c r="B64" s="32">
        <f>'[5]вспомогат'!B61</f>
        <v>10990554</v>
      </c>
      <c r="C64" s="32">
        <f>'[5]вспомогат'!C61</f>
        <v>1711148</v>
      </c>
      <c r="D64" s="37">
        <f>'[5]вспомогат'!D61</f>
        <v>664980</v>
      </c>
      <c r="E64" s="32">
        <f>'[5]вспомогат'!G61</f>
        <v>1442419.97</v>
      </c>
      <c r="F64" s="37">
        <f>'[5]вспомогат'!H61</f>
        <v>188358.6299999999</v>
      </c>
      <c r="G64" s="38">
        <f>'[5]вспомогат'!I61</f>
        <v>28.32545790850851</v>
      </c>
      <c r="H64" s="34">
        <f>'[5]вспомогат'!J61</f>
        <v>-476621.3700000001</v>
      </c>
      <c r="I64" s="35">
        <f>'[5]вспомогат'!K61</f>
        <v>84.29545369541384</v>
      </c>
      <c r="J64" s="36">
        <f>'[5]вспомогат'!L61</f>
        <v>-268728.03</v>
      </c>
    </row>
    <row r="65" spans="1:10" ht="14.25" customHeight="1">
      <c r="A65" s="52" t="s">
        <v>67</v>
      </c>
      <c r="B65" s="32">
        <f>'[5]вспомогат'!B62</f>
        <v>10378820</v>
      </c>
      <c r="C65" s="32">
        <f>'[5]вспомогат'!C62</f>
        <v>1541800</v>
      </c>
      <c r="D65" s="37">
        <f>'[5]вспомогат'!D62</f>
        <v>506700</v>
      </c>
      <c r="E65" s="32">
        <f>'[5]вспомогат'!G62</f>
        <v>1529617.87</v>
      </c>
      <c r="F65" s="37">
        <f>'[5]вспомогат'!H62</f>
        <v>206707.55000000005</v>
      </c>
      <c r="G65" s="38">
        <f>'[5]вспомогат'!I62</f>
        <v>40.79485889086245</v>
      </c>
      <c r="H65" s="34">
        <f>'[5]вспомогат'!J62</f>
        <v>-299992.44999999995</v>
      </c>
      <c r="I65" s="35">
        <f>'[5]вспомогат'!K62</f>
        <v>99.20987611882217</v>
      </c>
      <c r="J65" s="36">
        <f>'[5]вспомогат'!L62</f>
        <v>-12182.129999999888</v>
      </c>
    </row>
    <row r="66" spans="1:10" ht="14.25" customHeight="1">
      <c r="A66" s="52" t="s">
        <v>68</v>
      </c>
      <c r="B66" s="32">
        <f>'[5]вспомогат'!B63</f>
        <v>8465282</v>
      </c>
      <c r="C66" s="32">
        <f>'[5]вспомогат'!C63</f>
        <v>1076322</v>
      </c>
      <c r="D66" s="37">
        <f>'[5]вспомогат'!D63</f>
        <v>269670</v>
      </c>
      <c r="E66" s="32">
        <f>'[5]вспомогат'!G63</f>
        <v>1593787.05</v>
      </c>
      <c r="F66" s="37">
        <f>'[5]вспомогат'!H63</f>
        <v>492409.05000000005</v>
      </c>
      <c r="G66" s="38">
        <f>'[5]вспомогат'!I63</f>
        <v>182.59689620647458</v>
      </c>
      <c r="H66" s="34">
        <f>'[5]вспомогат'!J63</f>
        <v>222739.05000000005</v>
      </c>
      <c r="I66" s="35">
        <f>'[5]вспомогат'!K63</f>
        <v>148.07715999487144</v>
      </c>
      <c r="J66" s="36">
        <f>'[5]вспомогат'!L63</f>
        <v>517465.05000000005</v>
      </c>
    </row>
    <row r="67" spans="1:10" ht="14.25" customHeight="1">
      <c r="A67" s="52" t="s">
        <v>69</v>
      </c>
      <c r="B67" s="32">
        <f>'[5]вспомогат'!B64</f>
        <v>12015960</v>
      </c>
      <c r="C67" s="32">
        <f>'[5]вспомогат'!C64</f>
        <v>1960220</v>
      </c>
      <c r="D67" s="37">
        <f>'[5]вспомогат'!D64</f>
        <v>672850</v>
      </c>
      <c r="E67" s="32">
        <f>'[5]вспомогат'!G64</f>
        <v>2943241.13</v>
      </c>
      <c r="F67" s="37">
        <f>'[5]вспомогат'!H64</f>
        <v>515015.6999999997</v>
      </c>
      <c r="G67" s="38">
        <f>'[5]вспомогат'!I64</f>
        <v>76.54242401724005</v>
      </c>
      <c r="H67" s="34">
        <f>'[5]вспомогат'!J64</f>
        <v>-157834.30000000028</v>
      </c>
      <c r="I67" s="35">
        <f>'[5]вспомогат'!K64</f>
        <v>150.14851037128486</v>
      </c>
      <c r="J67" s="36">
        <f>'[5]вспомогат'!L64</f>
        <v>983021.1299999999</v>
      </c>
    </row>
    <row r="68" spans="1:10" ht="14.25" customHeight="1">
      <c r="A68" s="52" t="s">
        <v>70</v>
      </c>
      <c r="B68" s="32">
        <f>'[5]вспомогат'!B65</f>
        <v>10633820</v>
      </c>
      <c r="C68" s="32">
        <f>'[5]вспомогат'!C65</f>
        <v>1883500</v>
      </c>
      <c r="D68" s="37">
        <f>'[5]вспомогат'!D65</f>
        <v>531520</v>
      </c>
      <c r="E68" s="32">
        <f>'[5]вспомогат'!G65</f>
        <v>1891322.34</v>
      </c>
      <c r="F68" s="37">
        <f>'[5]вспомогат'!H65</f>
        <v>274968.28</v>
      </c>
      <c r="G68" s="38">
        <f>'[5]вспомогат'!I65</f>
        <v>51.73244280553884</v>
      </c>
      <c r="H68" s="34">
        <f>'[5]вспомогат'!J65</f>
        <v>-256551.71999999997</v>
      </c>
      <c r="I68" s="35">
        <f>'[5]вспомогат'!K65</f>
        <v>100.41530873374039</v>
      </c>
      <c r="J68" s="36">
        <f>'[5]вспомогат'!L65</f>
        <v>7822.340000000084</v>
      </c>
    </row>
    <row r="69" spans="1:10" ht="14.25" customHeight="1">
      <c r="A69" s="52" t="s">
        <v>71</v>
      </c>
      <c r="B69" s="32">
        <f>'[5]вспомогат'!B66</f>
        <v>28169400</v>
      </c>
      <c r="C69" s="32">
        <f>'[5]вспомогат'!C66</f>
        <v>4803284</v>
      </c>
      <c r="D69" s="37">
        <f>'[5]вспомогат'!D66</f>
        <v>1795385</v>
      </c>
      <c r="E69" s="32">
        <f>'[5]вспомогат'!G66</f>
        <v>5575992.02</v>
      </c>
      <c r="F69" s="37">
        <f>'[5]вспомогат'!H66</f>
        <v>1630549.3599999994</v>
      </c>
      <c r="G69" s="38">
        <f>'[5]вспомогат'!I66</f>
        <v>90.81892518874778</v>
      </c>
      <c r="H69" s="34">
        <f>'[5]вспомогат'!J66</f>
        <v>-164835.6400000006</v>
      </c>
      <c r="I69" s="35">
        <f>'[5]вспомогат'!K66</f>
        <v>116.08707750780508</v>
      </c>
      <c r="J69" s="36">
        <f>'[5]вспомогат'!L66</f>
        <v>772708.0199999996</v>
      </c>
    </row>
    <row r="70" spans="1:10" ht="14.25" customHeight="1">
      <c r="A70" s="52" t="s">
        <v>72</v>
      </c>
      <c r="B70" s="32">
        <f>'[5]вспомогат'!B67</f>
        <v>44835300</v>
      </c>
      <c r="C70" s="32">
        <f>'[5]вспомогат'!C67</f>
        <v>10767870</v>
      </c>
      <c r="D70" s="37">
        <f>'[5]вспомогат'!D67</f>
        <v>4761012</v>
      </c>
      <c r="E70" s="32">
        <f>'[5]вспомогат'!G67</f>
        <v>8667445.07</v>
      </c>
      <c r="F70" s="37">
        <f>'[5]вспомогат'!H67</f>
        <v>1915512.7800000003</v>
      </c>
      <c r="G70" s="38">
        <f>'[5]вспомогат'!I67</f>
        <v>40.23331132120651</v>
      </c>
      <c r="H70" s="34">
        <f>'[5]вспомогат'!J67</f>
        <v>-2845499.2199999997</v>
      </c>
      <c r="I70" s="35">
        <f>'[5]вспомогат'!K67</f>
        <v>80.49358944712371</v>
      </c>
      <c r="J70" s="36">
        <f>'[5]вспомогат'!L67</f>
        <v>-2100424.9299999997</v>
      </c>
    </row>
    <row r="71" spans="1:10" ht="14.25" customHeight="1">
      <c r="A71" s="52" t="s">
        <v>73</v>
      </c>
      <c r="B71" s="32">
        <f>'[5]вспомогат'!B68</f>
        <v>81405890</v>
      </c>
      <c r="C71" s="32">
        <f>'[5]вспомогат'!C68</f>
        <v>15250622</v>
      </c>
      <c r="D71" s="37">
        <f>'[5]вспомогат'!D68</f>
        <v>5892808</v>
      </c>
      <c r="E71" s="32">
        <f>'[5]вспомогат'!G68</f>
        <v>13276226.44</v>
      </c>
      <c r="F71" s="37">
        <f>'[5]вспомогат'!H68</f>
        <v>2992375.4499999993</v>
      </c>
      <c r="G71" s="38">
        <f>'[5]вспомогат'!I68</f>
        <v>50.78012808155295</v>
      </c>
      <c r="H71" s="34">
        <f>'[5]вспомогат'!J68</f>
        <v>-2900432.5500000007</v>
      </c>
      <c r="I71" s="35">
        <f>'[5]вспомогат'!K68</f>
        <v>87.05367190925065</v>
      </c>
      <c r="J71" s="36">
        <f>'[5]вспомогат'!L68</f>
        <v>-1974395.5600000005</v>
      </c>
    </row>
    <row r="72" spans="1:10" ht="14.25" customHeight="1">
      <c r="A72" s="52" t="s">
        <v>74</v>
      </c>
      <c r="B72" s="32">
        <f>'[5]вспомогат'!B69</f>
        <v>14752300</v>
      </c>
      <c r="C72" s="32">
        <f>'[5]вспомогат'!C69</f>
        <v>3050100</v>
      </c>
      <c r="D72" s="37">
        <f>'[5]вспомогат'!D69</f>
        <v>1222150</v>
      </c>
      <c r="E72" s="32">
        <f>'[5]вспомогат'!G69</f>
        <v>2790149.78</v>
      </c>
      <c r="F72" s="37">
        <f>'[5]вспомогат'!H69</f>
        <v>679165.4499999997</v>
      </c>
      <c r="G72" s="38">
        <f>'[5]вспомогат'!I69</f>
        <v>55.571366035265704</v>
      </c>
      <c r="H72" s="34">
        <f>'[5]вспомогат'!J69</f>
        <v>-542984.5500000003</v>
      </c>
      <c r="I72" s="35">
        <f>'[5]вспомогат'!K69</f>
        <v>91.47732139929838</v>
      </c>
      <c r="J72" s="36">
        <f>'[5]вспомогат'!L69</f>
        <v>-259950.2200000002</v>
      </c>
    </row>
    <row r="73" spans="1:10" ht="14.25" customHeight="1">
      <c r="A73" s="52" t="s">
        <v>75</v>
      </c>
      <c r="B73" s="32">
        <f>'[5]вспомогат'!B70</f>
        <v>6781000</v>
      </c>
      <c r="C73" s="32">
        <f>'[5]вспомогат'!C70</f>
        <v>1021540</v>
      </c>
      <c r="D73" s="37">
        <f>'[5]вспомогат'!D70</f>
        <v>441780</v>
      </c>
      <c r="E73" s="32">
        <f>'[5]вспомогат'!G70</f>
        <v>1288147.14</v>
      </c>
      <c r="F73" s="37">
        <f>'[5]вспомогат'!H70</f>
        <v>334871.30999999994</v>
      </c>
      <c r="G73" s="38">
        <f>'[5]вспомогат'!I70</f>
        <v>75.80046855901126</v>
      </c>
      <c r="H73" s="34">
        <f>'[5]вспомогат'!J70</f>
        <v>-106908.69000000006</v>
      </c>
      <c r="I73" s="35">
        <f>'[5]вспомогат'!K70</f>
        <v>126.09855120700118</v>
      </c>
      <c r="J73" s="36">
        <f>'[5]вспомогат'!L70</f>
        <v>266607.1399999999</v>
      </c>
    </row>
    <row r="74" spans="1:10" ht="14.25" customHeight="1">
      <c r="A74" s="52" t="s">
        <v>76</v>
      </c>
      <c r="B74" s="32">
        <f>'[5]вспомогат'!B71</f>
        <v>6901685</v>
      </c>
      <c r="C74" s="32">
        <f>'[5]вспомогат'!C71</f>
        <v>1099070</v>
      </c>
      <c r="D74" s="37">
        <f>'[5]вспомогат'!D71</f>
        <v>209284</v>
      </c>
      <c r="E74" s="32">
        <f>'[5]вспомогат'!G71</f>
        <v>738615.88</v>
      </c>
      <c r="F74" s="37">
        <f>'[5]вспомогат'!H71</f>
        <v>116345.56999999995</v>
      </c>
      <c r="G74" s="38">
        <f>'[5]вспомогат'!I71</f>
        <v>55.59219529443242</v>
      </c>
      <c r="H74" s="34">
        <f>'[5]вспомогат'!J71</f>
        <v>-92938.43000000005</v>
      </c>
      <c r="I74" s="35">
        <f>'[5]вспомогат'!K71</f>
        <v>67.20371586887094</v>
      </c>
      <c r="J74" s="36">
        <f>'[5]вспомогат'!L71</f>
        <v>-360454.12</v>
      </c>
    </row>
    <row r="75" spans="1:10" ht="15" customHeight="1">
      <c r="A75" s="50" t="s">
        <v>77</v>
      </c>
      <c r="B75" s="40">
        <f>SUM(B39:B74)</f>
        <v>915893630</v>
      </c>
      <c r="C75" s="40">
        <f>SUM(C39:C74)</f>
        <v>177700519</v>
      </c>
      <c r="D75" s="40">
        <f>SUM(D39:D74)</f>
        <v>62021208</v>
      </c>
      <c r="E75" s="40">
        <f>SUM(E39:E74)</f>
        <v>179510919.76000002</v>
      </c>
      <c r="F75" s="40">
        <f>SUM(F39:F74)</f>
        <v>41694735.540000014</v>
      </c>
      <c r="G75" s="41">
        <f>F75/D75*100</f>
        <v>67.22657762486666</v>
      </c>
      <c r="H75" s="40">
        <f>SUM(H39:H74)</f>
        <v>-20326472.460000005</v>
      </c>
      <c r="I75" s="42">
        <f>E75/C75*100</f>
        <v>101.01879317527487</v>
      </c>
      <c r="J75" s="40">
        <f>SUM(J39:J74)</f>
        <v>1810400.7599999988</v>
      </c>
    </row>
    <row r="76" spans="1:10" ht="15.75" customHeight="1">
      <c r="A76" s="53" t="s">
        <v>78</v>
      </c>
      <c r="B76" s="54">
        <f>'[5]вспомогат'!B72</f>
        <v>9995794375</v>
      </c>
      <c r="C76" s="54">
        <f>'[5]вспомогат'!C72</f>
        <v>2239971685</v>
      </c>
      <c r="D76" s="54">
        <f>'[5]вспомогат'!D72</f>
        <v>761616622</v>
      </c>
      <c r="E76" s="54">
        <f>'[5]вспомогат'!G72</f>
        <v>2120017773.59</v>
      </c>
      <c r="F76" s="54">
        <f>'[5]вспомогат'!H72</f>
        <v>543612106.1899999</v>
      </c>
      <c r="G76" s="55">
        <f>'[5]вспомогат'!I72</f>
        <v>71.37608220294331</v>
      </c>
      <c r="H76" s="54">
        <f>'[5]вспомогат'!J72</f>
        <v>-218004515.80999997</v>
      </c>
      <c r="I76" s="55">
        <f>'[5]вспомогат'!K72</f>
        <v>94.64484697671523</v>
      </c>
      <c r="J76" s="54">
        <f>'[5]вспомогат'!L72</f>
        <v>-119953911.41000001</v>
      </c>
    </row>
    <row r="78" spans="2:5" ht="12.75">
      <c r="B78" s="56"/>
      <c r="E78" s="57"/>
    </row>
    <row r="79" ht="12.75">
      <c r="G79" s="58"/>
    </row>
    <row r="80" spans="2:5" ht="12.75">
      <c r="B80" s="59"/>
      <c r="C80" s="60"/>
      <c r="D80" s="60"/>
      <c r="E80" s="59"/>
    </row>
  </sheetData>
  <sheetProtection/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01.01.2018 по 21.03.2018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08dohod2</dc:creator>
  <cp:keywords/>
  <dc:description/>
  <cp:lastModifiedBy>08dohod2</cp:lastModifiedBy>
  <dcterms:created xsi:type="dcterms:W3CDTF">2018-03-22T10:12:21Z</dcterms:created>
  <dcterms:modified xsi:type="dcterms:W3CDTF">2018-03-22T10:12:49Z</dcterms:modified>
  <cp:category/>
  <cp:version/>
  <cp:contentType/>
  <cp:contentStatus/>
</cp:coreProperties>
</file>