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<sst xmlns="http://schemas.openxmlformats.org/spreadsheetml/2006/main" count="84" uniqueCount="79">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</sst>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%202018\&#1085;&#1072;&#1076;&#1093;_1903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19.03.2018</v>
          </cell>
        </row>
        <row r="6">
          <cell r="G6" t="str">
            <v>Фактично надійшло на 19.03.2018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425065815.76</v>
          </cell>
          <cell r="H10">
            <v>139691472.05</v>
          </cell>
          <cell r="I10">
            <v>98.9794027018421</v>
          </cell>
          <cell r="J10">
            <v>-1440387.949999988</v>
          </cell>
          <cell r="K10">
            <v>102.54140662614053</v>
          </cell>
          <cell r="L10">
            <v>10534915.75999999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943119081.68</v>
          </cell>
          <cell r="H11">
            <v>195634824.64999998</v>
          </cell>
          <cell r="I11">
            <v>55.13868875861389</v>
          </cell>
          <cell r="J11">
            <v>-159170175.35000002</v>
          </cell>
          <cell r="K11">
            <v>87.689182648474</v>
          </cell>
          <cell r="L11">
            <v>-132405918.32000005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79159532.37</v>
          </cell>
          <cell r="H12">
            <v>19122069.880000003</v>
          </cell>
          <cell r="I12">
            <v>73.38032061503246</v>
          </cell>
          <cell r="J12">
            <v>-6936783.119999997</v>
          </cell>
          <cell r="K12">
            <v>95.62815288915486</v>
          </cell>
          <cell r="L12">
            <v>-3618948.629999995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111585004.52</v>
          </cell>
          <cell r="H13">
            <v>26871336.33</v>
          </cell>
          <cell r="I13">
            <v>51.166637146235615</v>
          </cell>
          <cell r="J13">
            <v>-25645963.67</v>
          </cell>
          <cell r="K13">
            <v>83.45341996154718</v>
          </cell>
          <cell r="L13">
            <v>-22124320.480000004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103769863.09</v>
          </cell>
          <cell r="H14">
            <v>23787951.92</v>
          </cell>
          <cell r="I14">
            <v>56.445796265097414</v>
          </cell>
          <cell r="J14">
            <v>-18355048.08</v>
          </cell>
          <cell r="K14">
            <v>86.87814529943154</v>
          </cell>
          <cell r="L14">
            <v>-15673136.909999996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15927704.18</v>
          </cell>
          <cell r="H15">
            <v>3557291.6500000004</v>
          </cell>
          <cell r="I15">
            <v>64.05033670033671</v>
          </cell>
          <cell r="J15">
            <v>-1996608.3499999996</v>
          </cell>
          <cell r="K15">
            <v>91.878586146427</v>
          </cell>
          <cell r="L15">
            <v>-1407895.8200000003</v>
          </cell>
        </row>
        <row r="16">
          <cell r="B16">
            <v>43146904</v>
          </cell>
          <cell r="C16">
            <v>7345015</v>
          </cell>
          <cell r="D16">
            <v>2517750</v>
          </cell>
          <cell r="G16">
            <v>6868036.95</v>
          </cell>
          <cell r="H16">
            <v>1341991.0300000003</v>
          </cell>
          <cell r="I16">
            <v>53.30120266110616</v>
          </cell>
          <cell r="J16">
            <v>-1175758.9699999997</v>
          </cell>
          <cell r="K16">
            <v>93.50609835378144</v>
          </cell>
          <cell r="L16">
            <v>-476978.0499999998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50642084.47</v>
          </cell>
          <cell r="H17">
            <v>10986169.21</v>
          </cell>
          <cell r="I17">
            <v>63.94876313786032</v>
          </cell>
          <cell r="J17">
            <v>-6193473.789999999</v>
          </cell>
          <cell r="K17">
            <v>102.87849341297989</v>
          </cell>
          <cell r="L17">
            <v>1416942.4699999988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42560</v>
          </cell>
          <cell r="H18">
            <v>4160</v>
          </cell>
          <cell r="I18">
            <v>58.18181818181818</v>
          </cell>
          <cell r="J18">
            <v>-2990</v>
          </cell>
          <cell r="K18">
            <v>200.2823529411765</v>
          </cell>
          <cell r="L18">
            <v>21310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869670.08</v>
          </cell>
          <cell r="H19">
            <v>178377.71999999997</v>
          </cell>
          <cell r="I19">
            <v>85.11402600501012</v>
          </cell>
          <cell r="J19">
            <v>-31197.280000000028</v>
          </cell>
          <cell r="K19">
            <v>137.89293863021953</v>
          </cell>
          <cell r="L19">
            <v>238985.07999999996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22891920.84</v>
          </cell>
          <cell r="H20">
            <v>4825826.25</v>
          </cell>
          <cell r="I20">
            <v>63.127801511511365</v>
          </cell>
          <cell r="J20">
            <v>-2818707.75</v>
          </cell>
          <cell r="K20">
            <v>103.16783326520651</v>
          </cell>
          <cell r="L20">
            <v>702910.8399999999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5153915.67</v>
          </cell>
          <cell r="H21">
            <v>851183.2000000002</v>
          </cell>
          <cell r="I21">
            <v>54.85877068039883</v>
          </cell>
          <cell r="J21">
            <v>-700406.7999999998</v>
          </cell>
          <cell r="K21">
            <v>107.76794321703238</v>
          </cell>
          <cell r="L21">
            <v>371495.6699999999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11458818.57</v>
          </cell>
          <cell r="H22">
            <v>3277230.1100000003</v>
          </cell>
          <cell r="I22">
            <v>69.7219955642309</v>
          </cell>
          <cell r="J22">
            <v>-1423194.8899999997</v>
          </cell>
          <cell r="K22">
            <v>102.56624256015982</v>
          </cell>
          <cell r="L22">
            <v>286703.5700000003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1115760.06</v>
          </cell>
          <cell r="H23">
            <v>285911.6200000001</v>
          </cell>
          <cell r="I23">
            <v>55.58081830146171</v>
          </cell>
          <cell r="J23">
            <v>-228495.3799999999</v>
          </cell>
          <cell r="K23">
            <v>88.17122013012003</v>
          </cell>
          <cell r="L23">
            <v>-149686.93999999994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7913966.94</v>
          </cell>
          <cell r="H24">
            <v>1358201.0700000003</v>
          </cell>
          <cell r="I24">
            <v>57.42310206269777</v>
          </cell>
          <cell r="J24">
            <v>-1007050.9299999997</v>
          </cell>
          <cell r="K24">
            <v>107.61054691106537</v>
          </cell>
          <cell r="L24">
            <v>559699.9400000004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19616954.08</v>
          </cell>
          <cell r="H25">
            <v>3970316.8499999978</v>
          </cell>
          <cell r="I25">
            <v>48.77539127764125</v>
          </cell>
          <cell r="J25">
            <v>-4169683.1500000022</v>
          </cell>
          <cell r="K25">
            <v>85.35137018486095</v>
          </cell>
          <cell r="L25">
            <v>-3366805.920000002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10419457.64</v>
          </cell>
          <cell r="H26">
            <v>2316847.0300000003</v>
          </cell>
          <cell r="I26">
            <v>57.88071712872702</v>
          </cell>
          <cell r="J26">
            <v>-1685948.9699999997</v>
          </cell>
          <cell r="K26">
            <v>98.43675468302754</v>
          </cell>
          <cell r="L26">
            <v>-165468.3599999994</v>
          </cell>
        </row>
        <row r="27">
          <cell r="B27">
            <v>61439988</v>
          </cell>
          <cell r="C27">
            <v>12982802</v>
          </cell>
          <cell r="D27">
            <v>5426720</v>
          </cell>
          <cell r="G27">
            <v>9707683.93</v>
          </cell>
          <cell r="H27">
            <v>2084473.8599999994</v>
          </cell>
          <cell r="I27">
            <v>38.41130296016746</v>
          </cell>
          <cell r="J27">
            <v>-3342246.1400000006</v>
          </cell>
          <cell r="K27">
            <v>74.77341124050109</v>
          </cell>
          <cell r="L27">
            <v>-3275118.0700000003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63890.08</v>
          </cell>
          <cell r="H28">
            <v>21665.93</v>
          </cell>
          <cell r="I28">
            <v>161.68604477611942</v>
          </cell>
          <cell r="J28">
            <v>8265.93</v>
          </cell>
          <cell r="K28">
            <v>234.0295970695971</v>
          </cell>
          <cell r="L28">
            <v>36590.08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33559729.31</v>
          </cell>
          <cell r="H29">
            <v>7076685.610000003</v>
          </cell>
          <cell r="I29">
            <v>58.52686868168928</v>
          </cell>
          <cell r="J29">
            <v>-5014659.389999997</v>
          </cell>
          <cell r="K29">
            <v>91.58987304220292</v>
          </cell>
          <cell r="L29">
            <v>-3081580.6899999976</v>
          </cell>
        </row>
        <row r="30">
          <cell r="B30">
            <v>45381306</v>
          </cell>
          <cell r="C30">
            <v>7200716</v>
          </cell>
          <cell r="D30">
            <v>3255190</v>
          </cell>
          <cell r="G30">
            <v>7554940.6</v>
          </cell>
          <cell r="H30">
            <v>1114588.25</v>
          </cell>
          <cell r="I30">
            <v>34.24034388161674</v>
          </cell>
          <cell r="J30">
            <v>-2140601.75</v>
          </cell>
          <cell r="K30">
            <v>104.91929691436239</v>
          </cell>
          <cell r="L30">
            <v>354224.5999999996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5425237.35</v>
          </cell>
          <cell r="H31">
            <v>1174393.6199999992</v>
          </cell>
          <cell r="I31">
            <v>55.999798773471824</v>
          </cell>
          <cell r="J31">
            <v>-922745.3800000008</v>
          </cell>
          <cell r="K31">
            <v>85.47672023236046</v>
          </cell>
          <cell r="L31">
            <v>-921797.6500000004</v>
          </cell>
        </row>
        <row r="32">
          <cell r="B32">
            <v>37871829</v>
          </cell>
          <cell r="C32">
            <v>6645973</v>
          </cell>
          <cell r="D32">
            <v>2244134</v>
          </cell>
          <cell r="G32">
            <v>6907156.7</v>
          </cell>
          <cell r="H32">
            <v>1129553.67</v>
          </cell>
          <cell r="I32">
            <v>50.33361064891847</v>
          </cell>
          <cell r="J32">
            <v>-1114580.33</v>
          </cell>
          <cell r="K32">
            <v>103.92995427456597</v>
          </cell>
          <cell r="L32">
            <v>261183.7000000002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11252118.92</v>
          </cell>
          <cell r="H33">
            <v>2012521.1500000004</v>
          </cell>
          <cell r="I33">
            <v>65.31279877248929</v>
          </cell>
          <cell r="J33">
            <v>-1068836.8499999996</v>
          </cell>
          <cell r="K33">
            <v>109.44284647992069</v>
          </cell>
          <cell r="L33">
            <v>970844.9199999999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122270.26</v>
          </cell>
          <cell r="H34">
            <v>24637.54999999999</v>
          </cell>
          <cell r="I34">
            <v>142.41358381502886</v>
          </cell>
          <cell r="J34">
            <v>7337.549999999988</v>
          </cell>
          <cell r="K34">
            <v>241.64083003952567</v>
          </cell>
          <cell r="L34">
            <v>71670.26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1352414.93</v>
          </cell>
          <cell r="H35">
            <v>276425.58999999985</v>
          </cell>
          <cell r="I35">
            <v>84.84700100984362</v>
          </cell>
          <cell r="J35">
            <v>-49367.41000000015</v>
          </cell>
          <cell r="K35">
            <v>111.05275851054309</v>
          </cell>
          <cell r="L35">
            <v>134601.92999999993</v>
          </cell>
        </row>
        <row r="36">
          <cell r="B36">
            <v>15969215</v>
          </cell>
          <cell r="C36">
            <v>3462862</v>
          </cell>
          <cell r="D36">
            <v>1150052</v>
          </cell>
          <cell r="G36">
            <v>2542016.84</v>
          </cell>
          <cell r="H36">
            <v>211957.6299999999</v>
          </cell>
          <cell r="I36">
            <v>18.430264892370076</v>
          </cell>
          <cell r="J36">
            <v>-938094.3700000001</v>
          </cell>
          <cell r="K36">
            <v>73.4079740977261</v>
          </cell>
          <cell r="L36">
            <v>-920845.1600000001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8087188.48</v>
          </cell>
          <cell r="H37">
            <v>1714845.8900000006</v>
          </cell>
          <cell r="I37">
            <v>63.84684799063547</v>
          </cell>
          <cell r="J37">
            <v>-971028.1099999994</v>
          </cell>
          <cell r="K37">
            <v>90.84414655278256</v>
          </cell>
          <cell r="L37">
            <v>-815078.5199999996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3703377.64</v>
          </cell>
          <cell r="H38">
            <v>804602.6800000002</v>
          </cell>
          <cell r="I38">
            <v>79.26300037927113</v>
          </cell>
          <cell r="J38">
            <v>-210502.31999999983</v>
          </cell>
          <cell r="K38">
            <v>106.67789814984714</v>
          </cell>
          <cell r="L38">
            <v>231826.64000000013</v>
          </cell>
        </row>
        <row r="39">
          <cell r="B39">
            <v>19072094</v>
          </cell>
          <cell r="C39">
            <v>3207600</v>
          </cell>
          <cell r="D39">
            <v>993640</v>
          </cell>
          <cell r="G39">
            <v>3053187.88</v>
          </cell>
          <cell r="H39">
            <v>834379</v>
          </cell>
          <cell r="I39">
            <v>83.97196167626102</v>
          </cell>
          <cell r="J39">
            <v>-159261</v>
          </cell>
          <cell r="K39">
            <v>95.18605437086917</v>
          </cell>
          <cell r="L39">
            <v>-154412.1200000001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3175379.06</v>
          </cell>
          <cell r="H40">
            <v>303796.68000000017</v>
          </cell>
          <cell r="I40">
            <v>59.2339434873147</v>
          </cell>
          <cell r="J40">
            <v>-209079.31999999983</v>
          </cell>
          <cell r="K40">
            <v>131.04192345754214</v>
          </cell>
          <cell r="L40">
            <v>752201.06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6687011.59</v>
          </cell>
          <cell r="H41">
            <v>325091.6099999994</v>
          </cell>
          <cell r="I41">
            <v>30.324125791936186</v>
          </cell>
          <cell r="J41">
            <v>-746964.3900000006</v>
          </cell>
          <cell r="K41">
            <v>116.37776344498467</v>
          </cell>
          <cell r="L41">
            <v>941058.5899999999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5663141.92</v>
          </cell>
          <cell r="H42">
            <v>2029631.85</v>
          </cell>
          <cell r="I42">
            <v>79.52626076884889</v>
          </cell>
          <cell r="J42">
            <v>-522521.1499999999</v>
          </cell>
          <cell r="K42">
            <v>86.62845279464217</v>
          </cell>
          <cell r="L42">
            <v>-874135.0800000001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9030794.84</v>
          </cell>
          <cell r="H43">
            <v>2192455.25</v>
          </cell>
          <cell r="I43">
            <v>60.15940165897909</v>
          </cell>
          <cell r="J43">
            <v>-1451954.75</v>
          </cell>
          <cell r="K43">
            <v>88.63614658480536</v>
          </cell>
          <cell r="L43">
            <v>-1157819.1600000001</v>
          </cell>
        </row>
        <row r="44">
          <cell r="B44">
            <v>26365464</v>
          </cell>
          <cell r="C44">
            <v>5747764</v>
          </cell>
          <cell r="D44">
            <v>2547409</v>
          </cell>
          <cell r="G44">
            <v>4416154.3</v>
          </cell>
          <cell r="H44">
            <v>1213909.2199999997</v>
          </cell>
          <cell r="I44">
            <v>47.65270201997401</v>
          </cell>
          <cell r="J44">
            <v>-1333499.7800000003</v>
          </cell>
          <cell r="K44">
            <v>76.83256132297707</v>
          </cell>
          <cell r="L44">
            <v>-1331609.7000000002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5897391.35</v>
          </cell>
          <cell r="H45">
            <v>687149.1799999997</v>
          </cell>
          <cell r="I45">
            <v>41.55725309948592</v>
          </cell>
          <cell r="J45">
            <v>-966350.8200000003</v>
          </cell>
          <cell r="K45">
            <v>110.0541080563704</v>
          </cell>
          <cell r="L45">
            <v>538762.3499999996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1782963.3</v>
          </cell>
          <cell r="H46">
            <v>218609.67999999993</v>
          </cell>
          <cell r="I46">
            <v>37.245343260441764</v>
          </cell>
          <cell r="J46">
            <v>-368335.32000000007</v>
          </cell>
          <cell r="K46">
            <v>87.81815898221437</v>
          </cell>
          <cell r="L46">
            <v>-247326.69999999995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1445593.07</v>
          </cell>
          <cell r="H47">
            <v>358005.31000000006</v>
          </cell>
          <cell r="I47">
            <v>66.61629767739583</v>
          </cell>
          <cell r="J47">
            <v>-179408.68999999994</v>
          </cell>
          <cell r="K47">
            <v>111.9902906679475</v>
          </cell>
          <cell r="L47">
            <v>154773.07000000007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1698148.28</v>
          </cell>
          <cell r="H48">
            <v>126402.40000000014</v>
          </cell>
          <cell r="I48">
            <v>12.513205933364496</v>
          </cell>
          <cell r="J48">
            <v>-883749.5999999999</v>
          </cell>
          <cell r="K48">
            <v>65.77136646867262</v>
          </cell>
          <cell r="L48">
            <v>-883747.72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3986680.9</v>
          </cell>
          <cell r="H49">
            <v>880803.0899999999</v>
          </cell>
          <cell r="I49">
            <v>64.66508259305483</v>
          </cell>
          <cell r="J49">
            <v>-481296.91000000015</v>
          </cell>
          <cell r="K49">
            <v>100.86708868766145</v>
          </cell>
          <cell r="L49">
            <v>34270.89999999991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1899370.77</v>
          </cell>
          <cell r="H50">
            <v>324931.1200000001</v>
          </cell>
          <cell r="I50">
            <v>42.43305517466538</v>
          </cell>
          <cell r="J50">
            <v>-440818.8799999999</v>
          </cell>
          <cell r="K50">
            <v>83.97421447045559</v>
          </cell>
          <cell r="L50">
            <v>-362479.23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1704163.23</v>
          </cell>
          <cell r="H51">
            <v>366077.56000000006</v>
          </cell>
          <cell r="I51">
            <v>81.99743756299699</v>
          </cell>
          <cell r="J51">
            <v>-80372.43999999994</v>
          </cell>
          <cell r="K51">
            <v>111.73888324273997</v>
          </cell>
          <cell r="L51">
            <v>179033.22999999998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9251758.85</v>
          </cell>
          <cell r="H52">
            <v>1858059.8099999996</v>
          </cell>
          <cell r="I52">
            <v>47.07106818498485</v>
          </cell>
          <cell r="J52">
            <v>-2089290.1900000004</v>
          </cell>
          <cell r="K52">
            <v>104.63364095430359</v>
          </cell>
          <cell r="L52">
            <v>409708.8499999996</v>
          </cell>
        </row>
        <row r="53">
          <cell r="B53">
            <v>60772900</v>
          </cell>
          <cell r="C53">
            <v>11903325</v>
          </cell>
          <cell r="D53">
            <v>4559200</v>
          </cell>
          <cell r="G53">
            <v>11704434.92</v>
          </cell>
          <cell r="H53">
            <v>2618162.3200000003</v>
          </cell>
          <cell r="I53">
            <v>57.4259150728198</v>
          </cell>
          <cell r="J53">
            <v>-1941037.6799999997</v>
          </cell>
          <cell r="K53">
            <v>98.32912165298352</v>
          </cell>
          <cell r="L53">
            <v>-198890.08000000007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5761596.53</v>
          </cell>
          <cell r="H54">
            <v>957464.71</v>
          </cell>
          <cell r="I54">
            <v>59.32063504848053</v>
          </cell>
          <cell r="J54">
            <v>-656585.29</v>
          </cell>
          <cell r="K54">
            <v>122.52329168837521</v>
          </cell>
          <cell r="L54">
            <v>1059146.5300000003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11845387.36</v>
          </cell>
          <cell r="H55">
            <v>1879909.1499999985</v>
          </cell>
          <cell r="I55">
            <v>78.8277392285913</v>
          </cell>
          <cell r="J55">
            <v>-504922.8500000015</v>
          </cell>
          <cell r="K55">
            <v>147.0959753398464</v>
          </cell>
          <cell r="L55">
            <v>3792558.3599999994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12952049.21</v>
          </cell>
          <cell r="H56">
            <v>2514101.530000001</v>
          </cell>
          <cell r="I56">
            <v>58.2400702837062</v>
          </cell>
          <cell r="J56">
            <v>-1802688.4699999988</v>
          </cell>
          <cell r="K56">
            <v>89.01088276235072</v>
          </cell>
          <cell r="L56">
            <v>-1599035.789999999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1726467.15</v>
          </cell>
          <cell r="H57">
            <v>543230.1399999999</v>
          </cell>
          <cell r="I57">
            <v>68.05587237475757</v>
          </cell>
          <cell r="J57">
            <v>-254981.8600000001</v>
          </cell>
          <cell r="K57">
            <v>87.22826350560716</v>
          </cell>
          <cell r="L57">
            <v>-252784.8500000001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10310320.44</v>
          </cell>
          <cell r="H58">
            <v>2978659.4299999997</v>
          </cell>
          <cell r="I58">
            <v>91.19019815241433</v>
          </cell>
          <cell r="J58">
            <v>-287765.5700000003</v>
          </cell>
          <cell r="K58">
            <v>101.55961004291866</v>
          </cell>
          <cell r="L58">
            <v>158331.43999999948</v>
          </cell>
        </row>
        <row r="59">
          <cell r="B59">
            <v>12324400</v>
          </cell>
          <cell r="C59">
            <v>2926072</v>
          </cell>
          <cell r="D59">
            <v>1027024</v>
          </cell>
          <cell r="G59">
            <v>2257011.9</v>
          </cell>
          <cell r="H59">
            <v>349344.1699999999</v>
          </cell>
          <cell r="I59">
            <v>34.01519049214039</v>
          </cell>
          <cell r="J59">
            <v>-677679.8300000001</v>
          </cell>
          <cell r="K59">
            <v>77.13453052419761</v>
          </cell>
          <cell r="L59">
            <v>-669060.1000000001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2756398.73</v>
          </cell>
          <cell r="H60">
            <v>1620910.47</v>
          </cell>
          <cell r="I60">
            <v>268.6740377921432</v>
          </cell>
          <cell r="J60">
            <v>1017610.47</v>
          </cell>
          <cell r="K60">
            <v>158.605140111629</v>
          </cell>
          <cell r="L60">
            <v>1018498.73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1425700.01</v>
          </cell>
          <cell r="H61">
            <v>171638.66999999993</v>
          </cell>
          <cell r="I61">
            <v>25.811102589551556</v>
          </cell>
          <cell r="J61">
            <v>-493341.3300000001</v>
          </cell>
          <cell r="K61">
            <v>83.31833424110597</v>
          </cell>
          <cell r="L61">
            <v>-285447.99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1520982.43</v>
          </cell>
          <cell r="H62">
            <v>198072.10999999987</v>
          </cell>
          <cell r="I62">
            <v>39.090607854746374</v>
          </cell>
          <cell r="J62">
            <v>-308627.89000000013</v>
          </cell>
          <cell r="K62">
            <v>98.64978791023479</v>
          </cell>
          <cell r="L62">
            <v>-20817.570000000065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1562608.2</v>
          </cell>
          <cell r="H63">
            <v>461230.19999999995</v>
          </cell>
          <cell r="I63">
            <v>171.0350428301257</v>
          </cell>
          <cell r="J63">
            <v>191560.19999999995</v>
          </cell>
          <cell r="K63">
            <v>145.18036424044107</v>
          </cell>
          <cell r="L63">
            <v>486286.19999999995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2912436.83</v>
          </cell>
          <cell r="H64">
            <v>484211.3999999999</v>
          </cell>
          <cell r="I64">
            <v>71.96424165861632</v>
          </cell>
          <cell r="J64">
            <v>-188638.6000000001</v>
          </cell>
          <cell r="K64">
            <v>148.57703880176715</v>
          </cell>
          <cell r="L64">
            <v>952216.8300000001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1883457.86</v>
          </cell>
          <cell r="H65">
            <v>267103.80000000005</v>
          </cell>
          <cell r="I65">
            <v>50.25282209512343</v>
          </cell>
          <cell r="J65">
            <v>-264416.19999999995</v>
          </cell>
          <cell r="K65">
            <v>99.9977626758694</v>
          </cell>
          <cell r="L65">
            <v>-42.139999999897555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5478481.29</v>
          </cell>
          <cell r="H66">
            <v>1533038.63</v>
          </cell>
          <cell r="I66">
            <v>85.38773744907081</v>
          </cell>
          <cell r="J66">
            <v>-262346.3700000001</v>
          </cell>
          <cell r="K66">
            <v>114.05699288236966</v>
          </cell>
          <cell r="L66">
            <v>675197.29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8417613.28</v>
          </cell>
          <cell r="H67">
            <v>1665680.9899999993</v>
          </cell>
          <cell r="I67">
            <v>34.98585993902135</v>
          </cell>
          <cell r="J67">
            <v>-3095331.0100000007</v>
          </cell>
          <cell r="K67">
            <v>78.17342965693307</v>
          </cell>
          <cell r="L67">
            <v>-2350256.7200000007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13006776.22</v>
          </cell>
          <cell r="H68">
            <v>2722925.2300000004</v>
          </cell>
          <cell r="I68">
            <v>46.20760136763323</v>
          </cell>
          <cell r="J68">
            <v>-3169882.7699999996</v>
          </cell>
          <cell r="K68">
            <v>85.28685728359146</v>
          </cell>
          <cell r="L68">
            <v>-2243845.7799999993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2736394.22</v>
          </cell>
          <cell r="H69">
            <v>625409.8900000001</v>
          </cell>
          <cell r="I69">
            <v>51.17292394550588</v>
          </cell>
          <cell r="J69">
            <v>-596740.1099999999</v>
          </cell>
          <cell r="K69">
            <v>89.71490180649816</v>
          </cell>
          <cell r="L69">
            <v>-313705.7799999998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1241758.88</v>
          </cell>
          <cell r="H70">
            <v>288483.04999999993</v>
          </cell>
          <cell r="I70">
            <v>65.30016071347728</v>
          </cell>
          <cell r="J70">
            <v>-153296.95000000007</v>
          </cell>
          <cell r="K70">
            <v>121.55753861816471</v>
          </cell>
          <cell r="L70">
            <v>220218.8799999999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730193.59</v>
          </cell>
          <cell r="H71">
            <v>107923.27999999991</v>
          </cell>
          <cell r="I71">
            <v>51.56785994151484</v>
          </cell>
          <cell r="J71">
            <v>-101360.72000000009</v>
          </cell>
          <cell r="K71">
            <v>66.43740526081142</v>
          </cell>
          <cell r="L71">
            <v>-368876.41000000003</v>
          </cell>
        </row>
        <row r="72">
          <cell r="B72">
            <v>9995794375</v>
          </cell>
          <cell r="C72">
            <v>2239971685</v>
          </cell>
          <cell r="D72">
            <v>761616622</v>
          </cell>
          <cell r="G72">
            <v>2065819980.3299997</v>
          </cell>
          <cell r="H72">
            <v>489414312.92999995</v>
          </cell>
          <cell r="I72">
            <v>64.25993062556871</v>
          </cell>
          <cell r="J72">
            <v>-272202309.06999993</v>
          </cell>
          <cell r="K72">
            <v>92.22527204981164</v>
          </cell>
          <cell r="L72">
            <v>-174151704.67000014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18" sqref="O1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19.03.2018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414530900</v>
      </c>
      <c r="D10" s="32">
        <f>'[5]вспомогат'!D10</f>
        <v>141131860</v>
      </c>
      <c r="E10" s="32">
        <f>'[5]вспомогат'!G10</f>
        <v>425065815.76</v>
      </c>
      <c r="F10" s="32">
        <f>'[5]вспомогат'!H10</f>
        <v>139691472.05</v>
      </c>
      <c r="G10" s="33">
        <f>'[5]вспомогат'!I10</f>
        <v>98.9794027018421</v>
      </c>
      <c r="H10" s="34">
        <f>'[5]вспомогат'!J10</f>
        <v>-1440387.949999988</v>
      </c>
      <c r="I10" s="35">
        <f>'[5]вспомогат'!K10</f>
        <v>102.54140662614053</v>
      </c>
      <c r="J10" s="36">
        <f>'[5]вспомогат'!L10</f>
        <v>10534915.75999999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1075525000</v>
      </c>
      <c r="D12" s="37">
        <f>'[5]вспомогат'!D11</f>
        <v>354805000</v>
      </c>
      <c r="E12" s="32">
        <f>'[5]вспомогат'!G11</f>
        <v>943119081.68</v>
      </c>
      <c r="F12" s="37">
        <f>'[5]вспомогат'!H11</f>
        <v>195634824.64999998</v>
      </c>
      <c r="G12" s="38">
        <f>'[5]вспомогат'!I11</f>
        <v>55.13868875861389</v>
      </c>
      <c r="H12" s="34">
        <f>'[5]вспомогат'!J11</f>
        <v>-159170175.35000002</v>
      </c>
      <c r="I12" s="35">
        <f>'[5]вспомогат'!K11</f>
        <v>87.689182648474</v>
      </c>
      <c r="J12" s="36">
        <f>'[5]вспомогат'!L11</f>
        <v>-132405918.32000005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82778481</v>
      </c>
      <c r="D13" s="37">
        <f>'[5]вспомогат'!D12</f>
        <v>26058853</v>
      </c>
      <c r="E13" s="32">
        <f>'[5]вспомогат'!G12</f>
        <v>79159532.37</v>
      </c>
      <c r="F13" s="37">
        <f>'[5]вспомогат'!H12</f>
        <v>19122069.880000003</v>
      </c>
      <c r="G13" s="38">
        <f>'[5]вспомогат'!I12</f>
        <v>73.38032061503246</v>
      </c>
      <c r="H13" s="34">
        <f>'[5]вспомогат'!J12</f>
        <v>-6936783.119999997</v>
      </c>
      <c r="I13" s="35">
        <f>'[5]вспомогат'!K12</f>
        <v>95.62815288915486</v>
      </c>
      <c r="J13" s="36">
        <f>'[5]вспомогат'!L12</f>
        <v>-3618948.629999995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133709325</v>
      </c>
      <c r="D14" s="37">
        <f>'[5]вспомогат'!D13</f>
        <v>52517300</v>
      </c>
      <c r="E14" s="32">
        <f>'[5]вспомогат'!G13</f>
        <v>111585004.52</v>
      </c>
      <c r="F14" s="37">
        <f>'[5]вспомогат'!H13</f>
        <v>26871336.33</v>
      </c>
      <c r="G14" s="38">
        <f>'[5]вспомогат'!I13</f>
        <v>51.166637146235615</v>
      </c>
      <c r="H14" s="34">
        <f>'[5]вспомогат'!J13</f>
        <v>-25645963.67</v>
      </c>
      <c r="I14" s="35">
        <f>'[5]вспомогат'!K13</f>
        <v>83.45341996154718</v>
      </c>
      <c r="J14" s="36">
        <f>'[5]вспомогат'!L13</f>
        <v>-22124320.480000004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119443000</v>
      </c>
      <c r="D15" s="37">
        <f>'[5]вспомогат'!D14</f>
        <v>42143000</v>
      </c>
      <c r="E15" s="32">
        <f>'[5]вспомогат'!G14</f>
        <v>103769863.09</v>
      </c>
      <c r="F15" s="37">
        <f>'[5]вспомогат'!H14</f>
        <v>23787951.92</v>
      </c>
      <c r="G15" s="38">
        <f>'[5]вспомогат'!I14</f>
        <v>56.445796265097414</v>
      </c>
      <c r="H15" s="34">
        <f>'[5]вспомогат'!J14</f>
        <v>-18355048.08</v>
      </c>
      <c r="I15" s="35">
        <f>'[5]вспомогат'!K14</f>
        <v>86.87814529943154</v>
      </c>
      <c r="J15" s="36">
        <f>'[5]вспомогат'!L14</f>
        <v>-15673136.909999996</v>
      </c>
    </row>
    <row r="16" spans="1:10" ht="12.75">
      <c r="A16" s="31" t="s">
        <v>18</v>
      </c>
      <c r="B16" s="32">
        <f>'[5]вспомогат'!B15</f>
        <v>74491400</v>
      </c>
      <c r="C16" s="32">
        <f>'[5]вспомогат'!C15</f>
        <v>17335600</v>
      </c>
      <c r="D16" s="37">
        <f>'[5]вспомогат'!D15</f>
        <v>5553900</v>
      </c>
      <c r="E16" s="32">
        <f>'[5]вспомогат'!G15</f>
        <v>15927704.18</v>
      </c>
      <c r="F16" s="37">
        <f>'[5]вспомогат'!H15</f>
        <v>3557291.6500000004</v>
      </c>
      <c r="G16" s="38">
        <f>'[5]вспомогат'!I15</f>
        <v>64.05033670033671</v>
      </c>
      <c r="H16" s="34">
        <f>'[5]вспомогат'!J15</f>
        <v>-1996608.3499999996</v>
      </c>
      <c r="I16" s="35">
        <f>'[5]вспомогат'!K15</f>
        <v>91.878586146427</v>
      </c>
      <c r="J16" s="36">
        <f>'[5]вспомогат'!L15</f>
        <v>-1407895.8200000003</v>
      </c>
    </row>
    <row r="17" spans="1:10" ht="18" customHeight="1">
      <c r="A17" s="39" t="s">
        <v>19</v>
      </c>
      <c r="B17" s="40">
        <f>SUM(B12:B16)</f>
        <v>6109269628</v>
      </c>
      <c r="C17" s="40">
        <f>SUM(C12:C16)</f>
        <v>1428791406</v>
      </c>
      <c r="D17" s="40">
        <f>SUM(D12:D16)</f>
        <v>481078053</v>
      </c>
      <c r="E17" s="40">
        <f>SUM(E12:E16)</f>
        <v>1253561185.84</v>
      </c>
      <c r="F17" s="40">
        <f>SUM(F12:F16)</f>
        <v>268973474.42999995</v>
      </c>
      <c r="G17" s="41">
        <f>F17/D17*100</f>
        <v>55.91056851433627</v>
      </c>
      <c r="H17" s="40">
        <f>SUM(H12:H16)</f>
        <v>-212104578.57000002</v>
      </c>
      <c r="I17" s="42">
        <f>E17/C17*100</f>
        <v>87.73577308596997</v>
      </c>
      <c r="J17" s="40">
        <f>SUM(J12:J16)</f>
        <v>-175230220.16000006</v>
      </c>
    </row>
    <row r="18" spans="1:10" ht="20.25" customHeight="1">
      <c r="A18" s="31" t="s">
        <v>20</v>
      </c>
      <c r="B18" s="43">
        <f>'[5]вспомогат'!B16</f>
        <v>43146904</v>
      </c>
      <c r="C18" s="43">
        <f>'[5]вспомогат'!C16</f>
        <v>7345015</v>
      </c>
      <c r="D18" s="44">
        <f>'[5]вспомогат'!D16</f>
        <v>2517750</v>
      </c>
      <c r="E18" s="43">
        <f>'[5]вспомогат'!G16</f>
        <v>6868036.95</v>
      </c>
      <c r="F18" s="44">
        <f>'[5]вспомогат'!H16</f>
        <v>1341991.0300000003</v>
      </c>
      <c r="G18" s="45">
        <f>'[5]вспомогат'!I16</f>
        <v>53.30120266110616</v>
      </c>
      <c r="H18" s="46">
        <f>'[5]вспомогат'!J16</f>
        <v>-1175758.9699999997</v>
      </c>
      <c r="I18" s="47">
        <f>'[5]вспомогат'!K16</f>
        <v>93.50609835378144</v>
      </c>
      <c r="J18" s="48">
        <f>'[5]вспомогат'!L16</f>
        <v>-476978.0499999998</v>
      </c>
    </row>
    <row r="19" spans="1:10" ht="12.75">
      <c r="A19" s="31" t="s">
        <v>21</v>
      </c>
      <c r="B19" s="32">
        <f>'[5]вспомогат'!B17</f>
        <v>239582622</v>
      </c>
      <c r="C19" s="32">
        <f>'[5]вспомогат'!C17</f>
        <v>49225142</v>
      </c>
      <c r="D19" s="37">
        <f>'[5]вспомогат'!D17</f>
        <v>17179643</v>
      </c>
      <c r="E19" s="32">
        <f>'[5]вспомогат'!G17</f>
        <v>50642084.47</v>
      </c>
      <c r="F19" s="37">
        <f>'[5]вспомогат'!H17</f>
        <v>10986169.21</v>
      </c>
      <c r="G19" s="38">
        <f>'[5]вспомогат'!I17</f>
        <v>63.94876313786032</v>
      </c>
      <c r="H19" s="34">
        <f>'[5]вспомогат'!J17</f>
        <v>-6193473.789999999</v>
      </c>
      <c r="I19" s="35">
        <f>'[5]вспомогат'!K17</f>
        <v>102.87849341297989</v>
      </c>
      <c r="J19" s="36">
        <f>'[5]вспомогат'!L17</f>
        <v>1416942.4699999988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21250</v>
      </c>
      <c r="D20" s="37">
        <f>'[5]вспомогат'!D18</f>
        <v>7150</v>
      </c>
      <c r="E20" s="32">
        <f>'[5]вспомогат'!G18</f>
        <v>42560</v>
      </c>
      <c r="F20" s="37">
        <f>'[5]вспомогат'!H18</f>
        <v>4160</v>
      </c>
      <c r="G20" s="38">
        <f>'[5]вспомогат'!I18</f>
        <v>58.18181818181818</v>
      </c>
      <c r="H20" s="34">
        <f>'[5]вспомогат'!J18</f>
        <v>-2990</v>
      </c>
      <c r="I20" s="35">
        <f>'[5]вспомогат'!K18</f>
        <v>200.2823529411765</v>
      </c>
      <c r="J20" s="36">
        <f>'[5]вспомогат'!L18</f>
        <v>21310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630685</v>
      </c>
      <c r="D21" s="37">
        <f>'[5]вспомогат'!D19</f>
        <v>209575</v>
      </c>
      <c r="E21" s="32">
        <f>'[5]вспомогат'!G19</f>
        <v>869670.08</v>
      </c>
      <c r="F21" s="37">
        <f>'[5]вспомогат'!H19</f>
        <v>178377.71999999997</v>
      </c>
      <c r="G21" s="38">
        <f>'[5]вспомогат'!I19</f>
        <v>85.11402600501012</v>
      </c>
      <c r="H21" s="34">
        <f>'[5]вспомогат'!J19</f>
        <v>-31197.280000000028</v>
      </c>
      <c r="I21" s="35">
        <f>'[5]вспомогат'!K19</f>
        <v>137.89293863021953</v>
      </c>
      <c r="J21" s="36">
        <f>'[5]вспомогат'!L19</f>
        <v>238985.07999999996</v>
      </c>
    </row>
    <row r="22" spans="1:10" ht="12.75">
      <c r="A22" s="31" t="s">
        <v>24</v>
      </c>
      <c r="B22" s="32">
        <f>'[5]вспомогат'!B20</f>
        <v>123071439</v>
      </c>
      <c r="C22" s="32">
        <f>'[5]вспомогат'!C20</f>
        <v>22189010</v>
      </c>
      <c r="D22" s="37">
        <f>'[5]вспомогат'!D20</f>
        <v>7644534</v>
      </c>
      <c r="E22" s="32">
        <f>'[5]вспомогат'!G20</f>
        <v>22891920.84</v>
      </c>
      <c r="F22" s="37">
        <f>'[5]вспомогат'!H20</f>
        <v>4825826.25</v>
      </c>
      <c r="G22" s="38">
        <f>'[5]вспомогат'!I20</f>
        <v>63.127801511511365</v>
      </c>
      <c r="H22" s="34">
        <f>'[5]вспомогат'!J20</f>
        <v>-2818707.75</v>
      </c>
      <c r="I22" s="35">
        <f>'[5]вспомогат'!K20</f>
        <v>103.16783326520651</v>
      </c>
      <c r="J22" s="36">
        <f>'[5]вспомогат'!L20</f>
        <v>702910.8399999999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4782420</v>
      </c>
      <c r="D23" s="37">
        <f>'[5]вспомогат'!D21</f>
        <v>1551590</v>
      </c>
      <c r="E23" s="32">
        <f>'[5]вспомогат'!G21</f>
        <v>5153915.67</v>
      </c>
      <c r="F23" s="37">
        <f>'[5]вспомогат'!H21</f>
        <v>851183.2000000002</v>
      </c>
      <c r="G23" s="38">
        <f>'[5]вспомогат'!I21</f>
        <v>54.85877068039883</v>
      </c>
      <c r="H23" s="34">
        <f>'[5]вспомогат'!J21</f>
        <v>-700406.7999999998</v>
      </c>
      <c r="I23" s="35">
        <f>'[5]вспомогат'!K21</f>
        <v>107.76794321703238</v>
      </c>
      <c r="J23" s="36">
        <f>'[5]вспомогат'!L21</f>
        <v>371495.6699999999</v>
      </c>
    </row>
    <row r="24" spans="1:10" ht="12.75">
      <c r="A24" s="31" t="s">
        <v>26</v>
      </c>
      <c r="B24" s="32">
        <f>'[5]вспомогат'!B22</f>
        <v>52802178</v>
      </c>
      <c r="C24" s="32">
        <f>'[5]вспомогат'!C22</f>
        <v>11172115</v>
      </c>
      <c r="D24" s="37">
        <f>'[5]вспомогат'!D22</f>
        <v>4700425</v>
      </c>
      <c r="E24" s="32">
        <f>'[5]вспомогат'!G22</f>
        <v>11458818.57</v>
      </c>
      <c r="F24" s="37">
        <f>'[5]вспомогат'!H22</f>
        <v>3277230.1100000003</v>
      </c>
      <c r="G24" s="38">
        <f>'[5]вспомогат'!I22</f>
        <v>69.7219955642309</v>
      </c>
      <c r="H24" s="34">
        <f>'[5]вспомогат'!J22</f>
        <v>-1423194.8899999997</v>
      </c>
      <c r="I24" s="35">
        <f>'[5]вспомогат'!K22</f>
        <v>102.56624256015982</v>
      </c>
      <c r="J24" s="36">
        <f>'[5]вспомогат'!L22</f>
        <v>286703.5700000003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1265447</v>
      </c>
      <c r="D25" s="37">
        <f>'[5]вспомогат'!D23</f>
        <v>514407</v>
      </c>
      <c r="E25" s="32">
        <f>'[5]вспомогат'!G23</f>
        <v>1115760.06</v>
      </c>
      <c r="F25" s="37">
        <f>'[5]вспомогат'!H23</f>
        <v>285911.6200000001</v>
      </c>
      <c r="G25" s="38">
        <f>'[5]вспомогат'!I23</f>
        <v>55.58081830146171</v>
      </c>
      <c r="H25" s="34">
        <f>'[5]вспомогат'!J23</f>
        <v>-228495.3799999999</v>
      </c>
      <c r="I25" s="35">
        <f>'[5]вспомогат'!K23</f>
        <v>88.17122013012003</v>
      </c>
      <c r="J25" s="36">
        <f>'[5]вспомогат'!L23</f>
        <v>-149686.93999999994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7354267</v>
      </c>
      <c r="D26" s="37">
        <f>'[5]вспомогат'!D24</f>
        <v>2365252</v>
      </c>
      <c r="E26" s="32">
        <f>'[5]вспомогат'!G24</f>
        <v>7913966.94</v>
      </c>
      <c r="F26" s="37">
        <f>'[5]вспомогат'!H24</f>
        <v>1358201.0700000003</v>
      </c>
      <c r="G26" s="38">
        <f>'[5]вспомогат'!I24</f>
        <v>57.42310206269777</v>
      </c>
      <c r="H26" s="34">
        <f>'[5]вспомогат'!J24</f>
        <v>-1007050.9299999997</v>
      </c>
      <c r="I26" s="35">
        <f>'[5]вспомогат'!K24</f>
        <v>107.61054691106537</v>
      </c>
      <c r="J26" s="36">
        <f>'[5]вспомогат'!L24</f>
        <v>559699.9400000004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22983760</v>
      </c>
      <c r="D27" s="37">
        <f>'[5]вспомогат'!D25</f>
        <v>8140000</v>
      </c>
      <c r="E27" s="32">
        <f>'[5]вспомогат'!G25</f>
        <v>19616954.08</v>
      </c>
      <c r="F27" s="37">
        <f>'[5]вспомогат'!H25</f>
        <v>3970316.8499999978</v>
      </c>
      <c r="G27" s="38">
        <f>'[5]вспомогат'!I25</f>
        <v>48.77539127764125</v>
      </c>
      <c r="H27" s="34">
        <f>'[5]вспомогат'!J25</f>
        <v>-4169683.1500000022</v>
      </c>
      <c r="I27" s="35">
        <f>'[5]вспомогат'!K25</f>
        <v>85.35137018486095</v>
      </c>
      <c r="J27" s="36">
        <f>'[5]вспомогат'!L25</f>
        <v>-3366805.920000002</v>
      </c>
    </row>
    <row r="28" spans="1:10" ht="12.75">
      <c r="A28" s="31" t="s">
        <v>30</v>
      </c>
      <c r="B28" s="32">
        <f>'[5]вспомогат'!B26</f>
        <v>66036240</v>
      </c>
      <c r="C28" s="32">
        <f>'[5]вспомогат'!C26</f>
        <v>10584926</v>
      </c>
      <c r="D28" s="37">
        <f>'[5]вспомогат'!D26</f>
        <v>4002796</v>
      </c>
      <c r="E28" s="32">
        <f>'[5]вспомогат'!G26</f>
        <v>10419457.64</v>
      </c>
      <c r="F28" s="37">
        <f>'[5]вспомогат'!H26</f>
        <v>2316847.0300000003</v>
      </c>
      <c r="G28" s="38">
        <f>'[5]вспомогат'!I26</f>
        <v>57.88071712872702</v>
      </c>
      <c r="H28" s="34">
        <f>'[5]вспомогат'!J26</f>
        <v>-1685948.9699999997</v>
      </c>
      <c r="I28" s="35">
        <f>'[5]вспомогат'!K26</f>
        <v>98.43675468302754</v>
      </c>
      <c r="J28" s="36">
        <f>'[5]вспомогат'!L26</f>
        <v>-165468.3599999994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12982802</v>
      </c>
      <c r="D29" s="37">
        <f>'[5]вспомогат'!D27</f>
        <v>5426720</v>
      </c>
      <c r="E29" s="32">
        <f>'[5]вспомогат'!G27</f>
        <v>9707683.93</v>
      </c>
      <c r="F29" s="37">
        <f>'[5]вспомогат'!H27</f>
        <v>2084473.8599999994</v>
      </c>
      <c r="G29" s="38">
        <f>'[5]вспомогат'!I27</f>
        <v>38.41130296016746</v>
      </c>
      <c r="H29" s="34">
        <f>'[5]вспомогат'!J27</f>
        <v>-3342246.1400000006</v>
      </c>
      <c r="I29" s="35">
        <f>'[5]вспомогат'!K27</f>
        <v>74.77341124050109</v>
      </c>
      <c r="J29" s="36">
        <f>'[5]вспомогат'!L27</f>
        <v>-3275118.0700000003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27300</v>
      </c>
      <c r="D30" s="37">
        <f>'[5]вспомогат'!D28</f>
        <v>13400</v>
      </c>
      <c r="E30" s="32">
        <f>'[5]вспомогат'!G28</f>
        <v>63890.08</v>
      </c>
      <c r="F30" s="37">
        <f>'[5]вспомогат'!H28</f>
        <v>21665.93</v>
      </c>
      <c r="G30" s="38">
        <f>'[5]вспомогат'!I28</f>
        <v>161.68604477611942</v>
      </c>
      <c r="H30" s="34">
        <f>'[5]вспомогат'!J28</f>
        <v>8265.93</v>
      </c>
      <c r="I30" s="35">
        <f>'[5]вспомогат'!K28</f>
        <v>234.0295970695971</v>
      </c>
      <c r="J30" s="36">
        <f>'[5]вспомогат'!L28</f>
        <v>36590.08</v>
      </c>
    </row>
    <row r="31" spans="1:10" ht="12.75">
      <c r="A31" s="31" t="s">
        <v>33</v>
      </c>
      <c r="B31" s="32">
        <f>'[5]вспомогат'!B29</f>
        <v>163427977</v>
      </c>
      <c r="C31" s="32">
        <f>'[5]вспомогат'!C29</f>
        <v>36641310</v>
      </c>
      <c r="D31" s="37">
        <f>'[5]вспомогат'!D29</f>
        <v>12091345</v>
      </c>
      <c r="E31" s="32">
        <f>'[5]вспомогат'!G29</f>
        <v>33559729.31</v>
      </c>
      <c r="F31" s="37">
        <f>'[5]вспомогат'!H29</f>
        <v>7076685.610000003</v>
      </c>
      <c r="G31" s="38">
        <f>'[5]вспомогат'!I29</f>
        <v>58.52686868168928</v>
      </c>
      <c r="H31" s="34">
        <f>'[5]вспомогат'!J29</f>
        <v>-5014659.389999997</v>
      </c>
      <c r="I31" s="35">
        <f>'[5]вспомогат'!K29</f>
        <v>91.58987304220292</v>
      </c>
      <c r="J31" s="36">
        <f>'[5]вспомогат'!L29</f>
        <v>-3081580.6899999976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7200716</v>
      </c>
      <c r="D32" s="37">
        <f>'[5]вспомогат'!D30</f>
        <v>3255190</v>
      </c>
      <c r="E32" s="32">
        <f>'[5]вспомогат'!G30</f>
        <v>7554940.6</v>
      </c>
      <c r="F32" s="37">
        <f>'[5]вспомогат'!H30</f>
        <v>1114588.25</v>
      </c>
      <c r="G32" s="38">
        <f>'[5]вспомогат'!I30</f>
        <v>34.24034388161674</v>
      </c>
      <c r="H32" s="34">
        <f>'[5]вспомогат'!J30</f>
        <v>-2140601.75</v>
      </c>
      <c r="I32" s="35">
        <f>'[5]вспомогат'!K30</f>
        <v>104.91929691436239</v>
      </c>
      <c r="J32" s="36">
        <f>'[5]вспомогат'!L30</f>
        <v>354224.5999999996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6347035</v>
      </c>
      <c r="D33" s="37">
        <f>'[5]вспомогат'!D31</f>
        <v>2097139</v>
      </c>
      <c r="E33" s="32">
        <f>'[5]вспомогат'!G31</f>
        <v>5425237.35</v>
      </c>
      <c r="F33" s="37">
        <f>'[5]вспомогат'!H31</f>
        <v>1174393.6199999992</v>
      </c>
      <c r="G33" s="38">
        <f>'[5]вспомогат'!I31</f>
        <v>55.999798773471824</v>
      </c>
      <c r="H33" s="34">
        <f>'[5]вспомогат'!J31</f>
        <v>-922745.3800000008</v>
      </c>
      <c r="I33" s="35">
        <f>'[5]вспомогат'!K31</f>
        <v>85.47672023236046</v>
      </c>
      <c r="J33" s="36">
        <f>'[5]вспомогат'!L31</f>
        <v>-921797.6500000004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6645973</v>
      </c>
      <c r="D34" s="37">
        <f>'[5]вспомогат'!D32</f>
        <v>2244134</v>
      </c>
      <c r="E34" s="32">
        <f>'[5]вспомогат'!G32</f>
        <v>6907156.7</v>
      </c>
      <c r="F34" s="37">
        <f>'[5]вспомогат'!H32</f>
        <v>1129553.67</v>
      </c>
      <c r="G34" s="38">
        <f>'[5]вспомогат'!I32</f>
        <v>50.33361064891847</v>
      </c>
      <c r="H34" s="34">
        <f>'[5]вспомогат'!J32</f>
        <v>-1114580.33</v>
      </c>
      <c r="I34" s="35">
        <f>'[5]вспомогат'!K32</f>
        <v>103.92995427456597</v>
      </c>
      <c r="J34" s="36">
        <f>'[5]вспомогат'!L32</f>
        <v>261183.7000000002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10281274</v>
      </c>
      <c r="D35" s="37">
        <f>'[5]вспомогат'!D33</f>
        <v>3081358</v>
      </c>
      <c r="E35" s="32">
        <f>'[5]вспомогат'!G33</f>
        <v>11252118.92</v>
      </c>
      <c r="F35" s="37">
        <f>'[5]вспомогат'!H33</f>
        <v>2012521.1500000004</v>
      </c>
      <c r="G35" s="38">
        <f>'[5]вспомогат'!I33</f>
        <v>65.31279877248929</v>
      </c>
      <c r="H35" s="34">
        <f>'[5]вспомогат'!J33</f>
        <v>-1068836.8499999996</v>
      </c>
      <c r="I35" s="35">
        <f>'[5]вспомогат'!K33</f>
        <v>109.44284647992069</v>
      </c>
      <c r="J35" s="36">
        <f>'[5]вспомогат'!L33</f>
        <v>970844.9199999999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50600</v>
      </c>
      <c r="D36" s="37">
        <f>'[5]вспомогат'!D34</f>
        <v>17300</v>
      </c>
      <c r="E36" s="32">
        <f>'[5]вспомогат'!G34</f>
        <v>122270.26</v>
      </c>
      <c r="F36" s="37">
        <f>'[5]вспомогат'!H34</f>
        <v>24637.54999999999</v>
      </c>
      <c r="G36" s="38">
        <f>'[5]вспомогат'!I34</f>
        <v>142.41358381502886</v>
      </c>
      <c r="H36" s="34">
        <f>'[5]вспомогат'!J34</f>
        <v>7337.549999999988</v>
      </c>
      <c r="I36" s="35">
        <f>'[5]вспомогат'!K34</f>
        <v>241.64083003952567</v>
      </c>
      <c r="J36" s="36">
        <f>'[5]вспомогат'!L34</f>
        <v>71670.26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1217813</v>
      </c>
      <c r="D37" s="37">
        <f>'[5]вспомогат'!D35</f>
        <v>325793</v>
      </c>
      <c r="E37" s="32">
        <f>'[5]вспомогат'!G35</f>
        <v>1352414.93</v>
      </c>
      <c r="F37" s="37">
        <f>'[5]вспомогат'!H35</f>
        <v>276425.58999999985</v>
      </c>
      <c r="G37" s="38">
        <f>'[5]вспомогат'!I35</f>
        <v>84.84700100984362</v>
      </c>
      <c r="H37" s="34">
        <f>'[5]вспомогат'!J35</f>
        <v>-49367.41000000015</v>
      </c>
      <c r="I37" s="35">
        <f>'[5]вспомогат'!K35</f>
        <v>111.05275851054309</v>
      </c>
      <c r="J37" s="36">
        <f>'[5]вспомогат'!L35</f>
        <v>134601.92999999993</v>
      </c>
    </row>
    <row r="38" spans="1:10" ht="18.75" customHeight="1">
      <c r="A38" s="50" t="s">
        <v>40</v>
      </c>
      <c r="B38" s="40">
        <f>SUM(B18:B37)</f>
        <v>1151691117</v>
      </c>
      <c r="C38" s="40">
        <f>SUM(C18:C37)</f>
        <v>218948860</v>
      </c>
      <c r="D38" s="40">
        <f>SUM(D18:D37)</f>
        <v>77385501</v>
      </c>
      <c r="E38" s="40">
        <f>SUM(E18:E37)</f>
        <v>212938587.38</v>
      </c>
      <c r="F38" s="40">
        <f>SUM(F18:F37)</f>
        <v>44311159.31999999</v>
      </c>
      <c r="G38" s="41">
        <f>F38/D38*100</f>
        <v>57.26028616135728</v>
      </c>
      <c r="H38" s="40">
        <f>SUM(H18:H37)</f>
        <v>-33074341.68</v>
      </c>
      <c r="I38" s="42">
        <f>E38/C38*100</f>
        <v>97.2549422636866</v>
      </c>
      <c r="J38" s="40">
        <f>SUM(J18:J37)</f>
        <v>-6010272.62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3462862</v>
      </c>
      <c r="D39" s="37">
        <f>'[5]вспомогат'!D36</f>
        <v>1150052</v>
      </c>
      <c r="E39" s="32">
        <f>'[5]вспомогат'!G36</f>
        <v>2542016.84</v>
      </c>
      <c r="F39" s="37">
        <f>'[5]вспомогат'!H36</f>
        <v>211957.6299999999</v>
      </c>
      <c r="G39" s="38">
        <f>'[5]вспомогат'!I36</f>
        <v>18.430264892370076</v>
      </c>
      <c r="H39" s="34">
        <f>'[5]вспомогат'!J36</f>
        <v>-938094.3700000001</v>
      </c>
      <c r="I39" s="35">
        <f>'[5]вспомогат'!K36</f>
        <v>73.4079740977261</v>
      </c>
      <c r="J39" s="36">
        <f>'[5]вспомогат'!L36</f>
        <v>-920845.1600000001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8902267</v>
      </c>
      <c r="D40" s="37">
        <f>'[5]вспомогат'!D37</f>
        <v>2685874</v>
      </c>
      <c r="E40" s="32">
        <f>'[5]вспомогат'!G37</f>
        <v>8087188.48</v>
      </c>
      <c r="F40" s="37">
        <f>'[5]вспомогат'!H37</f>
        <v>1714845.8900000006</v>
      </c>
      <c r="G40" s="38">
        <f>'[5]вспомогат'!I37</f>
        <v>63.84684799063547</v>
      </c>
      <c r="H40" s="34">
        <f>'[5]вспомогат'!J37</f>
        <v>-971028.1099999994</v>
      </c>
      <c r="I40" s="35">
        <f>'[5]вспомогат'!K37</f>
        <v>90.84414655278256</v>
      </c>
      <c r="J40" s="36">
        <f>'[5]вспомогат'!L37</f>
        <v>-815078.5199999996</v>
      </c>
    </row>
    <row r="41" spans="1:10" ht="12.75" customHeight="1">
      <c r="A41" s="51" t="s">
        <v>43</v>
      </c>
      <c r="B41" s="32">
        <f>'[5]вспомогат'!B38</f>
        <v>20200000</v>
      </c>
      <c r="C41" s="32">
        <f>'[5]вспомогат'!C38</f>
        <v>3471551</v>
      </c>
      <c r="D41" s="37">
        <f>'[5]вспомогат'!D38</f>
        <v>1015105</v>
      </c>
      <c r="E41" s="32">
        <f>'[5]вспомогат'!G38</f>
        <v>3703377.64</v>
      </c>
      <c r="F41" s="37">
        <f>'[5]вспомогат'!H38</f>
        <v>804602.6800000002</v>
      </c>
      <c r="G41" s="38">
        <f>'[5]вспомогат'!I38</f>
        <v>79.26300037927113</v>
      </c>
      <c r="H41" s="34">
        <f>'[5]вспомогат'!J38</f>
        <v>-210502.31999999983</v>
      </c>
      <c r="I41" s="35">
        <f>'[5]вспомогат'!K38</f>
        <v>106.67789814984714</v>
      </c>
      <c r="J41" s="36">
        <f>'[5]вспомогат'!L38</f>
        <v>231826.64000000013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3207600</v>
      </c>
      <c r="D42" s="37">
        <f>'[5]вспомогат'!D39</f>
        <v>993640</v>
      </c>
      <c r="E42" s="32">
        <f>'[5]вспомогат'!G39</f>
        <v>3053187.88</v>
      </c>
      <c r="F42" s="37">
        <f>'[5]вспомогат'!H39</f>
        <v>834379</v>
      </c>
      <c r="G42" s="38">
        <f>'[5]вспомогат'!I39</f>
        <v>83.97196167626102</v>
      </c>
      <c r="H42" s="34">
        <f>'[5]вспомогат'!J39</f>
        <v>-159261</v>
      </c>
      <c r="I42" s="35">
        <f>'[5]вспомогат'!K39</f>
        <v>95.18605437086917</v>
      </c>
      <c r="J42" s="36">
        <f>'[5]вспомогат'!L39</f>
        <v>-154412.1200000001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2423178</v>
      </c>
      <c r="D43" s="37">
        <f>'[5]вспомогат'!D40</f>
        <v>512876</v>
      </c>
      <c r="E43" s="32">
        <f>'[5]вспомогат'!G40</f>
        <v>3175379.06</v>
      </c>
      <c r="F43" s="37">
        <f>'[5]вспомогат'!H40</f>
        <v>303796.68000000017</v>
      </c>
      <c r="G43" s="38">
        <f>'[5]вспомогат'!I40</f>
        <v>59.2339434873147</v>
      </c>
      <c r="H43" s="34">
        <f>'[5]вспомогат'!J40</f>
        <v>-209079.31999999983</v>
      </c>
      <c r="I43" s="35">
        <f>'[5]вспомогат'!K40</f>
        <v>131.04192345754214</v>
      </c>
      <c r="J43" s="36">
        <f>'[5]вспомогат'!L40</f>
        <v>752201.06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5745953</v>
      </c>
      <c r="D44" s="37">
        <f>'[5]вспомогат'!D41</f>
        <v>1072056</v>
      </c>
      <c r="E44" s="32">
        <f>'[5]вспомогат'!G41</f>
        <v>6687011.59</v>
      </c>
      <c r="F44" s="37">
        <f>'[5]вспомогат'!H41</f>
        <v>325091.6099999994</v>
      </c>
      <c r="G44" s="38">
        <f>'[5]вспомогат'!I41</f>
        <v>30.324125791936186</v>
      </c>
      <c r="H44" s="34">
        <f>'[5]вспомогат'!J41</f>
        <v>-746964.3900000006</v>
      </c>
      <c r="I44" s="35">
        <f>'[5]вспомогат'!K41</f>
        <v>116.37776344498467</v>
      </c>
      <c r="J44" s="36">
        <f>'[5]вспомогат'!L41</f>
        <v>941058.5899999999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6537277</v>
      </c>
      <c r="D45" s="37">
        <f>'[5]вспомогат'!D42</f>
        <v>2552153</v>
      </c>
      <c r="E45" s="32">
        <f>'[5]вспомогат'!G42</f>
        <v>5663141.92</v>
      </c>
      <c r="F45" s="37">
        <f>'[5]вспомогат'!H42</f>
        <v>2029631.85</v>
      </c>
      <c r="G45" s="38">
        <f>'[5]вспомогат'!I42</f>
        <v>79.52626076884889</v>
      </c>
      <c r="H45" s="34">
        <f>'[5]вспомогат'!J42</f>
        <v>-522521.1499999999</v>
      </c>
      <c r="I45" s="35">
        <f>'[5]вспомогат'!K42</f>
        <v>86.62845279464217</v>
      </c>
      <c r="J45" s="36">
        <f>'[5]вспомогат'!L42</f>
        <v>-874135.0800000001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10188614</v>
      </c>
      <c r="D46" s="37">
        <f>'[5]вспомогат'!D43</f>
        <v>3644410</v>
      </c>
      <c r="E46" s="32">
        <f>'[5]вспомогат'!G43</f>
        <v>9030794.84</v>
      </c>
      <c r="F46" s="37">
        <f>'[5]вспомогат'!H43</f>
        <v>2192455.25</v>
      </c>
      <c r="G46" s="38">
        <f>'[5]вспомогат'!I43</f>
        <v>60.15940165897909</v>
      </c>
      <c r="H46" s="34">
        <f>'[5]вспомогат'!J43</f>
        <v>-1451954.75</v>
      </c>
      <c r="I46" s="35">
        <f>'[5]вспомогат'!K43</f>
        <v>88.63614658480536</v>
      </c>
      <c r="J46" s="36">
        <f>'[5]вспомогат'!L43</f>
        <v>-1157819.1600000001</v>
      </c>
    </row>
    <row r="47" spans="1:10" ht="14.25" customHeight="1">
      <c r="A47" s="52" t="s">
        <v>49</v>
      </c>
      <c r="B47" s="32">
        <f>'[5]вспомогат'!B44</f>
        <v>26365464</v>
      </c>
      <c r="C47" s="32">
        <f>'[5]вспомогат'!C44</f>
        <v>5747764</v>
      </c>
      <c r="D47" s="37">
        <f>'[5]вспомогат'!D44</f>
        <v>2547409</v>
      </c>
      <c r="E47" s="32">
        <f>'[5]вспомогат'!G44</f>
        <v>4416154.3</v>
      </c>
      <c r="F47" s="37">
        <f>'[5]вспомогат'!H44</f>
        <v>1213909.2199999997</v>
      </c>
      <c r="G47" s="38">
        <f>'[5]вспомогат'!I44</f>
        <v>47.65270201997401</v>
      </c>
      <c r="H47" s="34">
        <f>'[5]вспомогат'!J44</f>
        <v>-1333499.7800000003</v>
      </c>
      <c r="I47" s="35">
        <f>'[5]вспомогат'!K44</f>
        <v>76.83256132297707</v>
      </c>
      <c r="J47" s="36">
        <f>'[5]вспомогат'!L44</f>
        <v>-1331609.7000000002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5358629</v>
      </c>
      <c r="D48" s="37">
        <f>'[5]вспомогат'!D45</f>
        <v>1653500</v>
      </c>
      <c r="E48" s="32">
        <f>'[5]вспомогат'!G45</f>
        <v>5897391.35</v>
      </c>
      <c r="F48" s="37">
        <f>'[5]вспомогат'!H45</f>
        <v>687149.1799999997</v>
      </c>
      <c r="G48" s="38">
        <f>'[5]вспомогат'!I45</f>
        <v>41.55725309948592</v>
      </c>
      <c r="H48" s="34">
        <f>'[5]вспомогат'!J45</f>
        <v>-966350.8200000003</v>
      </c>
      <c r="I48" s="35">
        <f>'[5]вспомогат'!K45</f>
        <v>110.0541080563704</v>
      </c>
      <c r="J48" s="36">
        <f>'[5]вспомогат'!L45</f>
        <v>538762.3499999996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2030290</v>
      </c>
      <c r="D49" s="37">
        <f>'[5]вспомогат'!D46</f>
        <v>586945</v>
      </c>
      <c r="E49" s="32">
        <f>'[5]вспомогат'!G46</f>
        <v>1782963.3</v>
      </c>
      <c r="F49" s="37">
        <f>'[5]вспомогат'!H46</f>
        <v>218609.67999999993</v>
      </c>
      <c r="G49" s="38">
        <f>'[5]вспомогат'!I46</f>
        <v>37.245343260441764</v>
      </c>
      <c r="H49" s="34">
        <f>'[5]вспомогат'!J46</f>
        <v>-368335.32000000007</v>
      </c>
      <c r="I49" s="35">
        <f>'[5]вспомогат'!K46</f>
        <v>87.81815898221437</v>
      </c>
      <c r="J49" s="36">
        <f>'[5]вспомогат'!L46</f>
        <v>-247326.69999999995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1290820</v>
      </c>
      <c r="D50" s="37">
        <f>'[5]вспомогат'!D47</f>
        <v>537414</v>
      </c>
      <c r="E50" s="32">
        <f>'[5]вспомогат'!G47</f>
        <v>1445593.07</v>
      </c>
      <c r="F50" s="37">
        <f>'[5]вспомогат'!H47</f>
        <v>358005.31000000006</v>
      </c>
      <c r="G50" s="38">
        <f>'[5]вспомогат'!I47</f>
        <v>66.61629767739583</v>
      </c>
      <c r="H50" s="34">
        <f>'[5]вспомогат'!J47</f>
        <v>-179408.68999999994</v>
      </c>
      <c r="I50" s="35">
        <f>'[5]вспомогат'!K47</f>
        <v>111.9902906679475</v>
      </c>
      <c r="J50" s="36">
        <f>'[5]вспомогат'!L47</f>
        <v>154773.07000000007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2581896</v>
      </c>
      <c r="D51" s="37">
        <f>'[5]вспомогат'!D48</f>
        <v>1010152</v>
      </c>
      <c r="E51" s="32">
        <f>'[5]вспомогат'!G48</f>
        <v>1698148.28</v>
      </c>
      <c r="F51" s="37">
        <f>'[5]вспомогат'!H48</f>
        <v>126402.40000000014</v>
      </c>
      <c r="G51" s="38">
        <f>'[5]вспомогат'!I48</f>
        <v>12.513205933364496</v>
      </c>
      <c r="H51" s="34">
        <f>'[5]вспомогат'!J48</f>
        <v>-883749.5999999999</v>
      </c>
      <c r="I51" s="35">
        <f>'[5]вспомогат'!K48</f>
        <v>65.77136646867262</v>
      </c>
      <c r="J51" s="36">
        <f>'[5]вспомогат'!L48</f>
        <v>-883747.72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3952410</v>
      </c>
      <c r="D52" s="37">
        <f>'[5]вспомогат'!D49</f>
        <v>1362100</v>
      </c>
      <c r="E52" s="32">
        <f>'[5]вспомогат'!G49</f>
        <v>3986680.9</v>
      </c>
      <c r="F52" s="37">
        <f>'[5]вспомогат'!H49</f>
        <v>880803.0899999999</v>
      </c>
      <c r="G52" s="38">
        <f>'[5]вспомогат'!I49</f>
        <v>64.66508259305483</v>
      </c>
      <c r="H52" s="34">
        <f>'[5]вспомогат'!J49</f>
        <v>-481296.91000000015</v>
      </c>
      <c r="I52" s="35">
        <f>'[5]вспомогат'!K49</f>
        <v>100.86708868766145</v>
      </c>
      <c r="J52" s="36">
        <f>'[5]вспомогат'!L49</f>
        <v>34270.89999999991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2261850</v>
      </c>
      <c r="D53" s="37">
        <f>'[5]вспомогат'!D50</f>
        <v>765750</v>
      </c>
      <c r="E53" s="32">
        <f>'[5]вспомогат'!G50</f>
        <v>1899370.77</v>
      </c>
      <c r="F53" s="37">
        <f>'[5]вспомогат'!H50</f>
        <v>324931.1200000001</v>
      </c>
      <c r="G53" s="38">
        <f>'[5]вспомогат'!I50</f>
        <v>42.43305517466538</v>
      </c>
      <c r="H53" s="34">
        <f>'[5]вспомогат'!J50</f>
        <v>-440818.8799999999</v>
      </c>
      <c r="I53" s="35">
        <f>'[5]вспомогат'!K50</f>
        <v>83.97421447045559</v>
      </c>
      <c r="J53" s="36">
        <f>'[5]вспомогат'!L50</f>
        <v>-362479.23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1525130</v>
      </c>
      <c r="D54" s="37">
        <f>'[5]вспомогат'!D51</f>
        <v>446450</v>
      </c>
      <c r="E54" s="32">
        <f>'[5]вспомогат'!G51</f>
        <v>1704163.23</v>
      </c>
      <c r="F54" s="37">
        <f>'[5]вспомогат'!H51</f>
        <v>366077.56000000006</v>
      </c>
      <c r="G54" s="38">
        <f>'[5]вспомогат'!I51</f>
        <v>81.99743756299699</v>
      </c>
      <c r="H54" s="34">
        <f>'[5]вспомогат'!J51</f>
        <v>-80372.43999999994</v>
      </c>
      <c r="I54" s="35">
        <f>'[5]вспомогат'!K51</f>
        <v>111.73888324273997</v>
      </c>
      <c r="J54" s="36">
        <f>'[5]вспомогат'!L51</f>
        <v>179033.22999999998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8842050</v>
      </c>
      <c r="D55" s="37">
        <f>'[5]вспомогат'!D52</f>
        <v>3947350</v>
      </c>
      <c r="E55" s="32">
        <f>'[5]вспомогат'!G52</f>
        <v>9251758.85</v>
      </c>
      <c r="F55" s="37">
        <f>'[5]вспомогат'!H52</f>
        <v>1858059.8099999996</v>
      </c>
      <c r="G55" s="38">
        <f>'[5]вспомогат'!I52</f>
        <v>47.07106818498485</v>
      </c>
      <c r="H55" s="34">
        <f>'[5]вспомогат'!J52</f>
        <v>-2089290.1900000004</v>
      </c>
      <c r="I55" s="35">
        <f>'[5]вспомогат'!K52</f>
        <v>104.63364095430359</v>
      </c>
      <c r="J55" s="36">
        <f>'[5]вспомогат'!L52</f>
        <v>409708.8499999996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11903325</v>
      </c>
      <c r="D56" s="37">
        <f>'[5]вспомогат'!D53</f>
        <v>4559200</v>
      </c>
      <c r="E56" s="32">
        <f>'[5]вспомогат'!G53</f>
        <v>11704434.92</v>
      </c>
      <c r="F56" s="37">
        <f>'[5]вспомогат'!H53</f>
        <v>2618162.3200000003</v>
      </c>
      <c r="G56" s="38">
        <f>'[5]вспомогат'!I53</f>
        <v>57.4259150728198</v>
      </c>
      <c r="H56" s="34">
        <f>'[5]вспомогат'!J53</f>
        <v>-1941037.6799999997</v>
      </c>
      <c r="I56" s="35">
        <f>'[5]вспомогат'!K53</f>
        <v>98.32912165298352</v>
      </c>
      <c r="J56" s="36">
        <f>'[5]вспомогат'!L53</f>
        <v>-198890.08000000007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4702450</v>
      </c>
      <c r="D57" s="37">
        <f>'[5]вспомогат'!D54</f>
        <v>1614050</v>
      </c>
      <c r="E57" s="32">
        <f>'[5]вспомогат'!G54</f>
        <v>5761596.53</v>
      </c>
      <c r="F57" s="37">
        <f>'[5]вспомогат'!H54</f>
        <v>957464.71</v>
      </c>
      <c r="G57" s="38">
        <f>'[5]вспомогат'!I54</f>
        <v>59.32063504848053</v>
      </c>
      <c r="H57" s="34">
        <f>'[5]вспомогат'!J54</f>
        <v>-656585.29</v>
      </c>
      <c r="I57" s="35">
        <f>'[5]вспомогат'!K54</f>
        <v>122.52329168837521</v>
      </c>
      <c r="J57" s="36">
        <f>'[5]вспомогат'!L54</f>
        <v>1059146.5300000003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8052829</v>
      </c>
      <c r="D58" s="37">
        <f>'[5]вспомогат'!D55</f>
        <v>2384832</v>
      </c>
      <c r="E58" s="32">
        <f>'[5]вспомогат'!G55</f>
        <v>11845387.36</v>
      </c>
      <c r="F58" s="37">
        <f>'[5]вспомогат'!H55</f>
        <v>1879909.1499999985</v>
      </c>
      <c r="G58" s="38">
        <f>'[5]вспомогат'!I55</f>
        <v>78.8277392285913</v>
      </c>
      <c r="H58" s="34">
        <f>'[5]вспомогат'!J55</f>
        <v>-504922.8500000015</v>
      </c>
      <c r="I58" s="35">
        <f>'[5]вспомогат'!K55</f>
        <v>147.0959753398464</v>
      </c>
      <c r="J58" s="36">
        <f>'[5]вспомогат'!L55</f>
        <v>3792558.3599999994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14551085</v>
      </c>
      <c r="D59" s="37">
        <f>'[5]вспомогат'!D56</f>
        <v>4316790</v>
      </c>
      <c r="E59" s="32">
        <f>'[5]вспомогат'!G56</f>
        <v>12952049.21</v>
      </c>
      <c r="F59" s="37">
        <f>'[5]вспомогат'!H56</f>
        <v>2514101.530000001</v>
      </c>
      <c r="G59" s="38">
        <f>'[5]вспомогат'!I56</f>
        <v>58.2400702837062</v>
      </c>
      <c r="H59" s="34">
        <f>'[5]вспомогат'!J56</f>
        <v>-1802688.4699999988</v>
      </c>
      <c r="I59" s="35">
        <f>'[5]вспомогат'!K56</f>
        <v>89.01088276235072</v>
      </c>
      <c r="J59" s="36">
        <f>'[5]вспомогат'!L56</f>
        <v>-1599035.789999999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1979252</v>
      </c>
      <c r="D60" s="37">
        <f>'[5]вспомогат'!D57</f>
        <v>798212</v>
      </c>
      <c r="E60" s="32">
        <f>'[5]вспомогат'!G57</f>
        <v>1726467.15</v>
      </c>
      <c r="F60" s="37">
        <f>'[5]вспомогат'!H57</f>
        <v>543230.1399999999</v>
      </c>
      <c r="G60" s="38">
        <f>'[5]вспомогат'!I57</f>
        <v>68.05587237475757</v>
      </c>
      <c r="H60" s="34">
        <f>'[5]вспомогат'!J57</f>
        <v>-254981.8600000001</v>
      </c>
      <c r="I60" s="35">
        <f>'[5]вспомогат'!K57</f>
        <v>87.22826350560716</v>
      </c>
      <c r="J60" s="36">
        <f>'[5]вспомогат'!L57</f>
        <v>-252784.8500000001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10151989</v>
      </c>
      <c r="D61" s="37">
        <f>'[5]вспомогат'!D58</f>
        <v>3266425</v>
      </c>
      <c r="E61" s="32">
        <f>'[5]вспомогат'!G58</f>
        <v>10310320.44</v>
      </c>
      <c r="F61" s="37">
        <f>'[5]вспомогат'!H58</f>
        <v>2978659.4299999997</v>
      </c>
      <c r="G61" s="38">
        <f>'[5]вспомогат'!I58</f>
        <v>91.19019815241433</v>
      </c>
      <c r="H61" s="34">
        <f>'[5]вспомогат'!J58</f>
        <v>-287765.5700000003</v>
      </c>
      <c r="I61" s="35">
        <f>'[5]вспомогат'!K58</f>
        <v>101.55961004291866</v>
      </c>
      <c r="J61" s="36">
        <f>'[5]вспомогат'!L58</f>
        <v>158331.43999999948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2926072</v>
      </c>
      <c r="D62" s="37">
        <f>'[5]вспомогат'!D59</f>
        <v>1027024</v>
      </c>
      <c r="E62" s="32">
        <f>'[5]вспомогат'!G59</f>
        <v>2257011.9</v>
      </c>
      <c r="F62" s="37">
        <f>'[5]вспомогат'!H59</f>
        <v>349344.1699999999</v>
      </c>
      <c r="G62" s="38">
        <f>'[5]вспомогат'!I59</f>
        <v>34.01519049214039</v>
      </c>
      <c r="H62" s="34">
        <f>'[5]вспомогат'!J59</f>
        <v>-677679.8300000001</v>
      </c>
      <c r="I62" s="35">
        <f>'[5]вспомогат'!K59</f>
        <v>77.13453052419761</v>
      </c>
      <c r="J62" s="36">
        <f>'[5]вспомогат'!L59</f>
        <v>-669060.1000000001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1737900</v>
      </c>
      <c r="D63" s="37">
        <f>'[5]вспомогат'!D60</f>
        <v>603300</v>
      </c>
      <c r="E63" s="32">
        <f>'[5]вспомогат'!G60</f>
        <v>2756398.73</v>
      </c>
      <c r="F63" s="37">
        <f>'[5]вспомогат'!H60</f>
        <v>1620910.47</v>
      </c>
      <c r="G63" s="38">
        <f>'[5]вспомогат'!I60</f>
        <v>268.6740377921432</v>
      </c>
      <c r="H63" s="34">
        <f>'[5]вспомогат'!J60</f>
        <v>1017610.47</v>
      </c>
      <c r="I63" s="35">
        <f>'[5]вспомогат'!K60</f>
        <v>158.605140111629</v>
      </c>
      <c r="J63" s="36">
        <f>'[5]вспомогат'!L60</f>
        <v>1018498.73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1711148</v>
      </c>
      <c r="D64" s="37">
        <f>'[5]вспомогат'!D61</f>
        <v>664980</v>
      </c>
      <c r="E64" s="32">
        <f>'[5]вспомогат'!G61</f>
        <v>1425700.01</v>
      </c>
      <c r="F64" s="37">
        <f>'[5]вспомогат'!H61</f>
        <v>171638.66999999993</v>
      </c>
      <c r="G64" s="38">
        <f>'[5]вспомогат'!I61</f>
        <v>25.811102589551556</v>
      </c>
      <c r="H64" s="34">
        <f>'[5]вспомогат'!J61</f>
        <v>-493341.3300000001</v>
      </c>
      <c r="I64" s="35">
        <f>'[5]вспомогат'!K61</f>
        <v>83.31833424110597</v>
      </c>
      <c r="J64" s="36">
        <f>'[5]вспомогат'!L61</f>
        <v>-285447.99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1541800</v>
      </c>
      <c r="D65" s="37">
        <f>'[5]вспомогат'!D62</f>
        <v>506700</v>
      </c>
      <c r="E65" s="32">
        <f>'[5]вспомогат'!G62</f>
        <v>1520982.43</v>
      </c>
      <c r="F65" s="37">
        <f>'[5]вспомогат'!H62</f>
        <v>198072.10999999987</v>
      </c>
      <c r="G65" s="38">
        <f>'[5]вспомогат'!I62</f>
        <v>39.090607854746374</v>
      </c>
      <c r="H65" s="34">
        <f>'[5]вспомогат'!J62</f>
        <v>-308627.89000000013</v>
      </c>
      <c r="I65" s="35">
        <f>'[5]вспомогат'!K62</f>
        <v>98.64978791023479</v>
      </c>
      <c r="J65" s="36">
        <f>'[5]вспомогат'!L62</f>
        <v>-20817.570000000065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1076322</v>
      </c>
      <c r="D66" s="37">
        <f>'[5]вспомогат'!D63</f>
        <v>269670</v>
      </c>
      <c r="E66" s="32">
        <f>'[5]вспомогат'!G63</f>
        <v>1562608.2</v>
      </c>
      <c r="F66" s="37">
        <f>'[5]вспомогат'!H63</f>
        <v>461230.19999999995</v>
      </c>
      <c r="G66" s="38">
        <f>'[5]вспомогат'!I63</f>
        <v>171.0350428301257</v>
      </c>
      <c r="H66" s="34">
        <f>'[5]вспомогат'!J63</f>
        <v>191560.19999999995</v>
      </c>
      <c r="I66" s="35">
        <f>'[5]вспомогат'!K63</f>
        <v>145.18036424044107</v>
      </c>
      <c r="J66" s="36">
        <f>'[5]вспомогат'!L63</f>
        <v>486286.19999999995</v>
      </c>
    </row>
    <row r="67" spans="1:10" ht="14.25" customHeight="1">
      <c r="A67" s="52" t="s">
        <v>69</v>
      </c>
      <c r="B67" s="32">
        <f>'[5]вспомогат'!B64</f>
        <v>12015960</v>
      </c>
      <c r="C67" s="32">
        <f>'[5]вспомогат'!C64</f>
        <v>1960220</v>
      </c>
      <c r="D67" s="37">
        <f>'[5]вспомогат'!D64</f>
        <v>672850</v>
      </c>
      <c r="E67" s="32">
        <f>'[5]вспомогат'!G64</f>
        <v>2912436.83</v>
      </c>
      <c r="F67" s="37">
        <f>'[5]вспомогат'!H64</f>
        <v>484211.3999999999</v>
      </c>
      <c r="G67" s="38">
        <f>'[5]вспомогат'!I64</f>
        <v>71.96424165861632</v>
      </c>
      <c r="H67" s="34">
        <f>'[5]вспомогат'!J64</f>
        <v>-188638.6000000001</v>
      </c>
      <c r="I67" s="35">
        <f>'[5]вспомогат'!K64</f>
        <v>148.57703880176715</v>
      </c>
      <c r="J67" s="36">
        <f>'[5]вспомогат'!L64</f>
        <v>952216.8300000001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1883500</v>
      </c>
      <c r="D68" s="37">
        <f>'[5]вспомогат'!D65</f>
        <v>531520</v>
      </c>
      <c r="E68" s="32">
        <f>'[5]вспомогат'!G65</f>
        <v>1883457.86</v>
      </c>
      <c r="F68" s="37">
        <f>'[5]вспомогат'!H65</f>
        <v>267103.80000000005</v>
      </c>
      <c r="G68" s="38">
        <f>'[5]вспомогат'!I65</f>
        <v>50.25282209512343</v>
      </c>
      <c r="H68" s="34">
        <f>'[5]вспомогат'!J65</f>
        <v>-264416.19999999995</v>
      </c>
      <c r="I68" s="35">
        <f>'[5]вспомогат'!K65</f>
        <v>99.9977626758694</v>
      </c>
      <c r="J68" s="36">
        <f>'[5]вспомогат'!L65</f>
        <v>-42.139999999897555</v>
      </c>
    </row>
    <row r="69" spans="1:10" ht="14.25" customHeight="1">
      <c r="A69" s="52" t="s">
        <v>71</v>
      </c>
      <c r="B69" s="32">
        <f>'[5]вспомогат'!B66</f>
        <v>28169400</v>
      </c>
      <c r="C69" s="32">
        <f>'[5]вспомогат'!C66</f>
        <v>4803284</v>
      </c>
      <c r="D69" s="37">
        <f>'[5]вспомогат'!D66</f>
        <v>1795385</v>
      </c>
      <c r="E69" s="32">
        <f>'[5]вспомогат'!G66</f>
        <v>5478481.29</v>
      </c>
      <c r="F69" s="37">
        <f>'[5]вспомогат'!H66</f>
        <v>1533038.63</v>
      </c>
      <c r="G69" s="38">
        <f>'[5]вспомогат'!I66</f>
        <v>85.38773744907081</v>
      </c>
      <c r="H69" s="34">
        <f>'[5]вспомогат'!J66</f>
        <v>-262346.3700000001</v>
      </c>
      <c r="I69" s="35">
        <f>'[5]вспомогат'!K66</f>
        <v>114.05699288236966</v>
      </c>
      <c r="J69" s="36">
        <f>'[5]вспомогат'!L66</f>
        <v>675197.29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10767870</v>
      </c>
      <c r="D70" s="37">
        <f>'[5]вспомогат'!D67</f>
        <v>4761012</v>
      </c>
      <c r="E70" s="32">
        <f>'[5]вспомогат'!G67</f>
        <v>8417613.28</v>
      </c>
      <c r="F70" s="37">
        <f>'[5]вспомогат'!H67</f>
        <v>1665680.9899999993</v>
      </c>
      <c r="G70" s="38">
        <f>'[5]вспомогат'!I67</f>
        <v>34.98585993902135</v>
      </c>
      <c r="H70" s="34">
        <f>'[5]вспомогат'!J67</f>
        <v>-3095331.0100000007</v>
      </c>
      <c r="I70" s="35">
        <f>'[5]вспомогат'!K67</f>
        <v>78.17342965693307</v>
      </c>
      <c r="J70" s="36">
        <f>'[5]вспомогат'!L67</f>
        <v>-2350256.7200000007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15250622</v>
      </c>
      <c r="D71" s="37">
        <f>'[5]вспомогат'!D68</f>
        <v>5892808</v>
      </c>
      <c r="E71" s="32">
        <f>'[5]вспомогат'!G68</f>
        <v>13006776.22</v>
      </c>
      <c r="F71" s="37">
        <f>'[5]вспомогат'!H68</f>
        <v>2722925.2300000004</v>
      </c>
      <c r="G71" s="38">
        <f>'[5]вспомогат'!I68</f>
        <v>46.20760136763323</v>
      </c>
      <c r="H71" s="34">
        <f>'[5]вспомогат'!J68</f>
        <v>-3169882.7699999996</v>
      </c>
      <c r="I71" s="35">
        <f>'[5]вспомогат'!K68</f>
        <v>85.28685728359146</v>
      </c>
      <c r="J71" s="36">
        <f>'[5]вспомогат'!L68</f>
        <v>-2243845.7799999993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3050100</v>
      </c>
      <c r="D72" s="37">
        <f>'[5]вспомогат'!D69</f>
        <v>1222150</v>
      </c>
      <c r="E72" s="32">
        <f>'[5]вспомогат'!G69</f>
        <v>2736394.22</v>
      </c>
      <c r="F72" s="37">
        <f>'[5]вспомогат'!H69</f>
        <v>625409.8900000001</v>
      </c>
      <c r="G72" s="38">
        <f>'[5]вспомогат'!I69</f>
        <v>51.17292394550588</v>
      </c>
      <c r="H72" s="34">
        <f>'[5]вспомогат'!J69</f>
        <v>-596740.1099999999</v>
      </c>
      <c r="I72" s="35">
        <f>'[5]вспомогат'!K69</f>
        <v>89.71490180649816</v>
      </c>
      <c r="J72" s="36">
        <f>'[5]вспомогат'!L69</f>
        <v>-313705.7799999998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1021540</v>
      </c>
      <c r="D73" s="37">
        <f>'[5]вспомогат'!D70</f>
        <v>441780</v>
      </c>
      <c r="E73" s="32">
        <f>'[5]вспомогат'!G70</f>
        <v>1241758.88</v>
      </c>
      <c r="F73" s="37">
        <f>'[5]вспомогат'!H70</f>
        <v>288483.04999999993</v>
      </c>
      <c r="G73" s="38">
        <f>'[5]вспомогат'!I70</f>
        <v>65.30016071347728</v>
      </c>
      <c r="H73" s="34">
        <f>'[5]вспомогат'!J70</f>
        <v>-153296.95000000007</v>
      </c>
      <c r="I73" s="35">
        <f>'[5]вспомогат'!K70</f>
        <v>121.55753861816471</v>
      </c>
      <c r="J73" s="36">
        <f>'[5]вспомогат'!L70</f>
        <v>220218.8799999999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1099070</v>
      </c>
      <c r="D74" s="37">
        <f>'[5]вспомогат'!D71</f>
        <v>209284</v>
      </c>
      <c r="E74" s="32">
        <f>'[5]вспомогат'!G71</f>
        <v>730193.59</v>
      </c>
      <c r="F74" s="37">
        <f>'[5]вспомогат'!H71</f>
        <v>107923.27999999991</v>
      </c>
      <c r="G74" s="38">
        <f>'[5]вспомогат'!I71</f>
        <v>51.56785994151484</v>
      </c>
      <c r="H74" s="34">
        <f>'[5]вспомогат'!J71</f>
        <v>-101360.72000000009</v>
      </c>
      <c r="I74" s="35">
        <f>'[5]вспомогат'!K71</f>
        <v>66.43740526081142</v>
      </c>
      <c r="J74" s="36">
        <f>'[5]вспомогат'!L71</f>
        <v>-368876.41000000003</v>
      </c>
    </row>
    <row r="75" spans="1:10" ht="15" customHeight="1">
      <c r="A75" s="50" t="s">
        <v>77</v>
      </c>
      <c r="B75" s="40">
        <f>SUM(B39:B74)</f>
        <v>915893630</v>
      </c>
      <c r="C75" s="40">
        <f>SUM(C39:C74)</f>
        <v>177700519</v>
      </c>
      <c r="D75" s="40">
        <f>SUM(D39:D74)</f>
        <v>62021208</v>
      </c>
      <c r="E75" s="40">
        <f>SUM(E39:E74)</f>
        <v>174254391.35000002</v>
      </c>
      <c r="F75" s="40">
        <f>SUM(F39:F74)</f>
        <v>36438207.129999995</v>
      </c>
      <c r="G75" s="41">
        <f>F75/D75*100</f>
        <v>58.75120512002926</v>
      </c>
      <c r="H75" s="40">
        <f>SUM(H39:H74)</f>
        <v>-25583000.869999997</v>
      </c>
      <c r="I75" s="42">
        <f>E75/C75*100</f>
        <v>98.06071041919692</v>
      </c>
      <c r="J75" s="40">
        <f>SUM(J39:J74)</f>
        <v>-3446127.650000001</v>
      </c>
    </row>
    <row r="76" spans="1:10" ht="15.75" customHeight="1">
      <c r="A76" s="53" t="s">
        <v>78</v>
      </c>
      <c r="B76" s="54">
        <f>'[5]вспомогат'!B72</f>
        <v>9995794375</v>
      </c>
      <c r="C76" s="54">
        <f>'[5]вспомогат'!C72</f>
        <v>2239971685</v>
      </c>
      <c r="D76" s="54">
        <f>'[5]вспомогат'!D72</f>
        <v>761616622</v>
      </c>
      <c r="E76" s="54">
        <f>'[5]вспомогат'!G72</f>
        <v>2065819980.3299997</v>
      </c>
      <c r="F76" s="54">
        <f>'[5]вспомогат'!H72</f>
        <v>489414312.92999995</v>
      </c>
      <c r="G76" s="55">
        <f>'[5]вспомогат'!I72</f>
        <v>64.25993062556871</v>
      </c>
      <c r="H76" s="54">
        <f>'[5]вспомогат'!J72</f>
        <v>-272202309.06999993</v>
      </c>
      <c r="I76" s="55">
        <f>'[5]вспомогат'!K72</f>
        <v>92.22527204981164</v>
      </c>
      <c r="J76" s="54">
        <f>'[5]вспомогат'!L72</f>
        <v>-174151704.67000014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19.03.2018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2018-03-20T07:41:16Z</dcterms:created>
  <dcterms:modified xsi:type="dcterms:W3CDTF">2018-03-20T07:41:50Z</dcterms:modified>
  <cp:category/>
  <cp:version/>
  <cp:contentType/>
  <cp:contentStatus/>
</cp:coreProperties>
</file>