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<sst xmlns="http://schemas.openxmlformats.org/spreadsheetml/2006/main" count="84" uniqueCount="79">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</sst>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1603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16.03.2018</v>
          </cell>
        </row>
        <row r="6">
          <cell r="G6" t="str">
            <v>Фактично надійшло на 16.03.2018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422512736.83</v>
          </cell>
          <cell r="H10">
            <v>137138393.12</v>
          </cell>
          <cell r="I10">
            <v>97.17040016336496</v>
          </cell>
          <cell r="J10">
            <v>-3993466.879999995</v>
          </cell>
          <cell r="K10">
            <v>101.92551069896116</v>
          </cell>
          <cell r="L10">
            <v>7981836.829999983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933274522.46</v>
          </cell>
          <cell r="H11">
            <v>185790265.43000007</v>
          </cell>
          <cell r="I11">
            <v>52.36404938769185</v>
          </cell>
          <cell r="J11">
            <v>-169014734.56999993</v>
          </cell>
          <cell r="K11">
            <v>86.77385671741708</v>
          </cell>
          <cell r="L11">
            <v>-142250477.53999996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77284982.59</v>
          </cell>
          <cell r="H12">
            <v>17247520.1</v>
          </cell>
          <cell r="I12">
            <v>66.18679686323877</v>
          </cell>
          <cell r="J12">
            <v>-8811332.899999999</v>
          </cell>
          <cell r="K12">
            <v>93.36361534587715</v>
          </cell>
          <cell r="L12">
            <v>-5493498.409999996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105138887.46</v>
          </cell>
          <cell r="H13">
            <v>20425219.269999996</v>
          </cell>
          <cell r="I13">
            <v>38.892363602089205</v>
          </cell>
          <cell r="J13">
            <v>-32092080.730000004</v>
          </cell>
          <cell r="K13">
            <v>78.63242706520282</v>
          </cell>
          <cell r="L13">
            <v>-28570437.540000007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101917655.1</v>
          </cell>
          <cell r="H14">
            <v>21935743.929999992</v>
          </cell>
          <cell r="I14">
            <v>52.05074135680894</v>
          </cell>
          <cell r="J14">
            <v>-20207256.070000008</v>
          </cell>
          <cell r="K14">
            <v>85.32744078765603</v>
          </cell>
          <cell r="L14">
            <v>-17525344.900000006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15729212.36</v>
          </cell>
          <cell r="H15">
            <v>3358799.83</v>
          </cell>
          <cell r="I15">
            <v>60.476418912836024</v>
          </cell>
          <cell r="J15">
            <v>-2195100.17</v>
          </cell>
          <cell r="K15">
            <v>90.73359076120815</v>
          </cell>
          <cell r="L15">
            <v>-1606387.6400000006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6782104.76</v>
          </cell>
          <cell r="H16">
            <v>1256058.8399999999</v>
          </cell>
          <cell r="I16">
            <v>49.88814775096812</v>
          </cell>
          <cell r="J16">
            <v>-1261691.1600000001</v>
          </cell>
          <cell r="K16">
            <v>92.33615942241099</v>
          </cell>
          <cell r="L16">
            <v>-562910.2400000002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50296392.48</v>
          </cell>
          <cell r="H17">
            <v>10640477.219999999</v>
          </cell>
          <cell r="I17">
            <v>61.93654443226788</v>
          </cell>
          <cell r="J17">
            <v>-6539165.780000001</v>
          </cell>
          <cell r="K17">
            <v>102.1762262869653</v>
          </cell>
          <cell r="L17">
            <v>1071250.4799999967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42020</v>
          </cell>
          <cell r="H18">
            <v>3620</v>
          </cell>
          <cell r="I18">
            <v>50.62937062937063</v>
          </cell>
          <cell r="J18">
            <v>-3530</v>
          </cell>
          <cell r="K18">
            <v>197.74117647058824</v>
          </cell>
          <cell r="L18">
            <v>20770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853589.09</v>
          </cell>
          <cell r="H19">
            <v>162296.72999999998</v>
          </cell>
          <cell r="I19">
            <v>77.4408827388763</v>
          </cell>
          <cell r="J19">
            <v>-47278.27000000002</v>
          </cell>
          <cell r="K19">
            <v>135.3431728993079</v>
          </cell>
          <cell r="L19">
            <v>222904.08999999997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22626342.55</v>
          </cell>
          <cell r="H20">
            <v>4560247.960000001</v>
          </cell>
          <cell r="I20">
            <v>59.65370760336734</v>
          </cell>
          <cell r="J20">
            <v>-3084286.039999999</v>
          </cell>
          <cell r="K20">
            <v>101.97094214658517</v>
          </cell>
          <cell r="L20">
            <v>437332.55000000075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4980917.32</v>
          </cell>
          <cell r="H21">
            <v>678184.8500000006</v>
          </cell>
          <cell r="I21">
            <v>43.70902429121099</v>
          </cell>
          <cell r="J21">
            <v>-873405.1499999994</v>
          </cell>
          <cell r="K21">
            <v>104.15056226763856</v>
          </cell>
          <cell r="L21">
            <v>198497.3200000003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11328665</v>
          </cell>
          <cell r="H22">
            <v>3147076.54</v>
          </cell>
          <cell r="I22">
            <v>66.95302105660659</v>
          </cell>
          <cell r="J22">
            <v>-1553348.46</v>
          </cell>
          <cell r="K22">
            <v>101.40125661076706</v>
          </cell>
          <cell r="L22">
            <v>156550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1094667.88</v>
          </cell>
          <cell r="H23">
            <v>264819.43999999994</v>
          </cell>
          <cell r="I23">
            <v>51.480528064353706</v>
          </cell>
          <cell r="J23">
            <v>-249587.56000000006</v>
          </cell>
          <cell r="K23">
            <v>86.50444309402131</v>
          </cell>
          <cell r="L23">
            <v>-170779.1200000001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7780182.13</v>
          </cell>
          <cell r="H24">
            <v>1224416.2599999998</v>
          </cell>
          <cell r="I24">
            <v>51.76684175724192</v>
          </cell>
          <cell r="J24">
            <v>-1140835.7400000002</v>
          </cell>
          <cell r="K24">
            <v>105.79140150881115</v>
          </cell>
          <cell r="L24">
            <v>425915.1299999999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19281977.75</v>
          </cell>
          <cell r="H25">
            <v>3635340.5199999996</v>
          </cell>
          <cell r="I25">
            <v>44.66020294840295</v>
          </cell>
          <cell r="J25">
            <v>-4504659.48</v>
          </cell>
          <cell r="K25">
            <v>83.8939222738142</v>
          </cell>
          <cell r="L25">
            <v>-3701782.25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10226500.27</v>
          </cell>
          <cell r="H26">
            <v>2123889.659999999</v>
          </cell>
          <cell r="I26">
            <v>53.06015245343503</v>
          </cell>
          <cell r="J26">
            <v>-1878906.3400000008</v>
          </cell>
          <cell r="K26">
            <v>96.61380977061152</v>
          </cell>
          <cell r="L26">
            <v>-358425.73000000045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9627852.68</v>
          </cell>
          <cell r="H27">
            <v>2004642.6099999994</v>
          </cell>
          <cell r="I27">
            <v>36.9402255874635</v>
          </cell>
          <cell r="J27">
            <v>-3422077.3900000006</v>
          </cell>
          <cell r="K27">
            <v>74.15851123663442</v>
          </cell>
          <cell r="L27">
            <v>-3354949.3200000003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63890.08</v>
          </cell>
          <cell r="H28">
            <v>21665.93</v>
          </cell>
          <cell r="I28">
            <v>161.68604477611942</v>
          </cell>
          <cell r="J28">
            <v>8265.93</v>
          </cell>
          <cell r="K28">
            <v>234.0295970695971</v>
          </cell>
          <cell r="L28">
            <v>36590.08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33075248.04</v>
          </cell>
          <cell r="H29">
            <v>6592204.34</v>
          </cell>
          <cell r="I29">
            <v>54.52002519157298</v>
          </cell>
          <cell r="J29">
            <v>-5499140.66</v>
          </cell>
          <cell r="K29">
            <v>90.26764610763097</v>
          </cell>
          <cell r="L29">
            <v>-3566061.960000001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7438185.13</v>
          </cell>
          <cell r="H30">
            <v>997832.7800000003</v>
          </cell>
          <cell r="I30">
            <v>30.653595642650664</v>
          </cell>
          <cell r="J30">
            <v>-2257357.2199999997</v>
          </cell>
          <cell r="K30">
            <v>103.29785440781167</v>
          </cell>
          <cell r="L30">
            <v>237469.1299999999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5316765.69</v>
          </cell>
          <cell r="H31">
            <v>1065921.96</v>
          </cell>
          <cell r="I31">
            <v>50.82743490059553</v>
          </cell>
          <cell r="J31">
            <v>-1031217.04</v>
          </cell>
          <cell r="K31">
            <v>83.76770712624084</v>
          </cell>
          <cell r="L31">
            <v>-1030269.3099999996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6874054.19</v>
          </cell>
          <cell r="H32">
            <v>1096451.1600000001</v>
          </cell>
          <cell r="I32">
            <v>48.85854231520935</v>
          </cell>
          <cell r="J32">
            <v>-1147682.8399999999</v>
          </cell>
          <cell r="K32">
            <v>103.43187054777383</v>
          </cell>
          <cell r="L32">
            <v>228081.1900000004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11087397.12</v>
          </cell>
          <cell r="H33">
            <v>1847799.3499999996</v>
          </cell>
          <cell r="I33">
            <v>59.967045374149954</v>
          </cell>
          <cell r="J33">
            <v>-1233558.6500000004</v>
          </cell>
          <cell r="K33">
            <v>107.84069289467433</v>
          </cell>
          <cell r="L33">
            <v>806123.1199999992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120120.26</v>
          </cell>
          <cell r="H34">
            <v>22487.54999999999</v>
          </cell>
          <cell r="I34">
            <v>129.98583815028894</v>
          </cell>
          <cell r="J34">
            <v>5187.549999999988</v>
          </cell>
          <cell r="K34">
            <v>237.39181818181817</v>
          </cell>
          <cell r="L34">
            <v>69520.26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1341457.7</v>
          </cell>
          <cell r="H35">
            <v>265468.35999999987</v>
          </cell>
          <cell r="I35">
            <v>81.48375195292714</v>
          </cell>
          <cell r="J35">
            <v>-60324.64000000013</v>
          </cell>
          <cell r="K35">
            <v>110.15301199773693</v>
          </cell>
          <cell r="L35">
            <v>123644.69999999995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2480276.43</v>
          </cell>
          <cell r="H36">
            <v>150217.2200000002</v>
          </cell>
          <cell r="I36">
            <v>13.061776337069993</v>
          </cell>
          <cell r="J36">
            <v>-999834.7799999998</v>
          </cell>
          <cell r="K36">
            <v>71.6250439665225</v>
          </cell>
          <cell r="L36">
            <v>-982585.5699999998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7867107.98</v>
          </cell>
          <cell r="H37">
            <v>1494765.3900000006</v>
          </cell>
          <cell r="I37">
            <v>55.65284856996272</v>
          </cell>
          <cell r="J37">
            <v>-1191108.6099999994</v>
          </cell>
          <cell r="K37">
            <v>88.37196165875501</v>
          </cell>
          <cell r="L37">
            <v>-1035159.0199999996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3636498.12</v>
          </cell>
          <cell r="H38">
            <v>737723.1600000001</v>
          </cell>
          <cell r="I38">
            <v>72.67456667044297</v>
          </cell>
          <cell r="J38">
            <v>-277381.83999999985</v>
          </cell>
          <cell r="K38">
            <v>104.75139555777805</v>
          </cell>
          <cell r="L38">
            <v>164947.1200000001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2932003.05</v>
          </cell>
          <cell r="H39">
            <v>713194.1699999999</v>
          </cell>
          <cell r="I39">
            <v>71.7759117990419</v>
          </cell>
          <cell r="J39">
            <v>-280445.8300000001</v>
          </cell>
          <cell r="K39">
            <v>91.4080013093902</v>
          </cell>
          <cell r="L39">
            <v>-275596.9500000002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3160816.78</v>
          </cell>
          <cell r="H40">
            <v>289234.3999999999</v>
          </cell>
          <cell r="I40">
            <v>56.39460610361957</v>
          </cell>
          <cell r="J40">
            <v>-223641.6000000001</v>
          </cell>
          <cell r="K40">
            <v>130.44096554194533</v>
          </cell>
          <cell r="L40">
            <v>737638.7799999998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6675956.07</v>
          </cell>
          <cell r="H41">
            <v>314036.08999999985</v>
          </cell>
          <cell r="I41">
            <v>29.292881155462013</v>
          </cell>
          <cell r="J41">
            <v>-758019.9100000001</v>
          </cell>
          <cell r="K41">
            <v>116.1853581120486</v>
          </cell>
          <cell r="L41">
            <v>930003.0700000003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5619426.69</v>
          </cell>
          <cell r="H42">
            <v>1985916.6200000006</v>
          </cell>
          <cell r="I42">
            <v>77.8133842289236</v>
          </cell>
          <cell r="J42">
            <v>-566236.3799999994</v>
          </cell>
          <cell r="K42">
            <v>85.95974577794394</v>
          </cell>
          <cell r="L42">
            <v>-917850.3099999996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8793692.85</v>
          </cell>
          <cell r="H43">
            <v>1955353.2599999998</v>
          </cell>
          <cell r="I43">
            <v>53.65349288362176</v>
          </cell>
          <cell r="J43">
            <v>-1689056.7400000002</v>
          </cell>
          <cell r="K43">
            <v>86.30901955849933</v>
          </cell>
          <cell r="L43">
            <v>-1394921.1500000004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4344483.59</v>
          </cell>
          <cell r="H44">
            <v>1142238.5099999998</v>
          </cell>
          <cell r="I44">
            <v>44.83922723049184</v>
          </cell>
          <cell r="J44">
            <v>-1405170.4900000002</v>
          </cell>
          <cell r="K44">
            <v>75.58562929862812</v>
          </cell>
          <cell r="L44">
            <v>-1403280.4100000001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5821950.44</v>
          </cell>
          <cell r="H45">
            <v>611708.2700000005</v>
          </cell>
          <cell r="I45">
            <v>36.994754762624765</v>
          </cell>
          <cell r="J45">
            <v>-1041791.7299999995</v>
          </cell>
          <cell r="K45">
            <v>108.64626828989282</v>
          </cell>
          <cell r="L45">
            <v>463321.4400000004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1750297.36</v>
          </cell>
          <cell r="H46">
            <v>185943.74</v>
          </cell>
          <cell r="I46">
            <v>31.67992571706037</v>
          </cell>
          <cell r="J46">
            <v>-401001.26</v>
          </cell>
          <cell r="K46">
            <v>86.20922922341144</v>
          </cell>
          <cell r="L46">
            <v>-279992.6399999999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1420878.19</v>
          </cell>
          <cell r="H47">
            <v>333290.42999999993</v>
          </cell>
          <cell r="I47">
            <v>62.01744465160937</v>
          </cell>
          <cell r="J47">
            <v>-204123.57000000007</v>
          </cell>
          <cell r="K47">
            <v>110.07562557134224</v>
          </cell>
          <cell r="L47">
            <v>130058.18999999994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1663720.9</v>
          </cell>
          <cell r="H48">
            <v>91975.02000000002</v>
          </cell>
          <cell r="I48">
            <v>9.10506735619986</v>
          </cell>
          <cell r="J48">
            <v>-918176.98</v>
          </cell>
          <cell r="K48">
            <v>64.43795179976264</v>
          </cell>
          <cell r="L48">
            <v>-918175.1000000001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3943912.87</v>
          </cell>
          <cell r="H49">
            <v>838035.06</v>
          </cell>
          <cell r="I49">
            <v>61.525222817707956</v>
          </cell>
          <cell r="J49">
            <v>-524064.93999999994</v>
          </cell>
          <cell r="K49">
            <v>99.7850139535119</v>
          </cell>
          <cell r="L49">
            <v>-8497.129999999888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1884192.54</v>
          </cell>
          <cell r="H50">
            <v>309752.89000000013</v>
          </cell>
          <cell r="I50">
            <v>40.450916095331394</v>
          </cell>
          <cell r="J50">
            <v>-455997.10999999987</v>
          </cell>
          <cell r="K50">
            <v>83.30316068704822</v>
          </cell>
          <cell r="L50">
            <v>-377657.45999999996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1670653.02</v>
          </cell>
          <cell r="H51">
            <v>332567.3500000001</v>
          </cell>
          <cell r="I51">
            <v>74.49151080748126</v>
          </cell>
          <cell r="J51">
            <v>-113882.6499999999</v>
          </cell>
          <cell r="K51">
            <v>109.54167972566273</v>
          </cell>
          <cell r="L51">
            <v>145523.02000000002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9120583.96</v>
          </cell>
          <cell r="H52">
            <v>1726884.9200000009</v>
          </cell>
          <cell r="I52">
            <v>43.74795546379219</v>
          </cell>
          <cell r="J52">
            <v>-2220465.079999999</v>
          </cell>
          <cell r="K52">
            <v>103.15010614054434</v>
          </cell>
          <cell r="L52">
            <v>278533.9600000009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11470792.07</v>
          </cell>
          <cell r="H53">
            <v>2384519.4700000007</v>
          </cell>
          <cell r="I53">
            <v>52.30126930163188</v>
          </cell>
          <cell r="J53">
            <v>-2174680.5299999993</v>
          </cell>
          <cell r="K53">
            <v>96.36628479857518</v>
          </cell>
          <cell r="L53">
            <v>-432532.9299999997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5671330.33</v>
          </cell>
          <cell r="H54">
            <v>867198.5099999998</v>
          </cell>
          <cell r="I54">
            <v>53.72810693596851</v>
          </cell>
          <cell r="J54">
            <v>-746851.4900000002</v>
          </cell>
          <cell r="K54">
            <v>120.60373486161468</v>
          </cell>
          <cell r="L54">
            <v>968880.3300000001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11763055.42</v>
          </cell>
          <cell r="H55">
            <v>1797577.209999999</v>
          </cell>
          <cell r="I55">
            <v>75.37542309059921</v>
          </cell>
          <cell r="J55">
            <v>-587254.790000001</v>
          </cell>
          <cell r="K55">
            <v>146.07357762098263</v>
          </cell>
          <cell r="L55">
            <v>3710226.42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12759219.92</v>
          </cell>
          <cell r="H56">
            <v>2321272.24</v>
          </cell>
          <cell r="I56">
            <v>53.77311011191187</v>
          </cell>
          <cell r="J56">
            <v>-1995517.7599999998</v>
          </cell>
          <cell r="K56">
            <v>87.68569436574661</v>
          </cell>
          <cell r="L56">
            <v>-1791865.08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1712720.5</v>
          </cell>
          <cell r="H57">
            <v>529483.49</v>
          </cell>
          <cell r="I57">
            <v>66.33369205173562</v>
          </cell>
          <cell r="J57">
            <v>-268728.51</v>
          </cell>
          <cell r="K57">
            <v>86.53372587219819</v>
          </cell>
          <cell r="L57">
            <v>-266531.5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10160005.71</v>
          </cell>
          <cell r="H58">
            <v>2828344.700000001</v>
          </cell>
          <cell r="I58">
            <v>86.58838638572755</v>
          </cell>
          <cell r="J58">
            <v>-438080.2999999989</v>
          </cell>
          <cell r="K58">
            <v>100.07896689013356</v>
          </cell>
          <cell r="L58">
            <v>8016.710000000894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2209163.56</v>
          </cell>
          <cell r="H59">
            <v>301495.8300000001</v>
          </cell>
          <cell r="I59">
            <v>29.35625944476469</v>
          </cell>
          <cell r="J59">
            <v>-725528.1699999999</v>
          </cell>
          <cell r="K59">
            <v>75.49928914941259</v>
          </cell>
          <cell r="L59">
            <v>-716908.44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2690594.79</v>
          </cell>
          <cell r="H60">
            <v>1555106.53</v>
          </cell>
          <cell r="I60">
            <v>257.7667047903199</v>
          </cell>
          <cell r="J60">
            <v>951806.53</v>
          </cell>
          <cell r="K60">
            <v>154.81873467978596</v>
          </cell>
          <cell r="L60">
            <v>952694.79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1400982.58</v>
          </cell>
          <cell r="H61">
            <v>146921.24</v>
          </cell>
          <cell r="I61">
            <v>22.09408403260248</v>
          </cell>
          <cell r="J61">
            <v>-518058.76</v>
          </cell>
          <cell r="K61">
            <v>81.87384025227509</v>
          </cell>
          <cell r="L61">
            <v>-310165.4199999999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1504537.79</v>
          </cell>
          <cell r="H62">
            <v>181627.46999999997</v>
          </cell>
          <cell r="I62">
            <v>35.84516873889875</v>
          </cell>
          <cell r="J62">
            <v>-325072.53</v>
          </cell>
          <cell r="K62">
            <v>97.58320080425477</v>
          </cell>
          <cell r="L62">
            <v>-37262.20999999996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1559043.93</v>
          </cell>
          <cell r="H63">
            <v>457665.92999999993</v>
          </cell>
          <cell r="I63">
            <v>169.71332740015572</v>
          </cell>
          <cell r="J63">
            <v>187995.92999999993</v>
          </cell>
          <cell r="K63">
            <v>144.8492114813225</v>
          </cell>
          <cell r="L63">
            <v>482721.92999999993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2762786.99</v>
          </cell>
          <cell r="H64">
            <v>334561.56000000006</v>
          </cell>
          <cell r="I64">
            <v>49.723052686334256</v>
          </cell>
          <cell r="J64">
            <v>-338288.43999999994</v>
          </cell>
          <cell r="K64">
            <v>140.94269979900216</v>
          </cell>
          <cell r="L64">
            <v>802566.9900000002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1859570.02</v>
          </cell>
          <cell r="H65">
            <v>243215.95999999996</v>
          </cell>
          <cell r="I65">
            <v>45.75857164358819</v>
          </cell>
          <cell r="J65">
            <v>-288304.04000000004</v>
          </cell>
          <cell r="K65">
            <v>98.72949402707725</v>
          </cell>
          <cell r="L65">
            <v>-23929.97999999998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5439743.42</v>
          </cell>
          <cell r="H66">
            <v>1494300.7599999998</v>
          </cell>
          <cell r="I66">
            <v>83.23010162165774</v>
          </cell>
          <cell r="J66">
            <v>-301084.2400000002</v>
          </cell>
          <cell r="K66">
            <v>113.25050569568653</v>
          </cell>
          <cell r="L66">
            <v>636459.4199999999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8241699.45</v>
          </cell>
          <cell r="H67">
            <v>1489767.1600000001</v>
          </cell>
          <cell r="I67">
            <v>31.29097679232903</v>
          </cell>
          <cell r="J67">
            <v>-3271244.84</v>
          </cell>
          <cell r="K67">
            <v>76.53973766399483</v>
          </cell>
          <cell r="L67">
            <v>-2526170.55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12858619.46</v>
          </cell>
          <cell r="H68">
            <v>2574768.4700000007</v>
          </cell>
          <cell r="I68">
            <v>43.69340507954782</v>
          </cell>
          <cell r="J68">
            <v>-3318039.5299999993</v>
          </cell>
          <cell r="K68">
            <v>84.31537716953447</v>
          </cell>
          <cell r="L68">
            <v>-2392002.539999999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2716934.39</v>
          </cell>
          <cell r="H69">
            <v>605950.06</v>
          </cell>
          <cell r="I69">
            <v>49.580661948206036</v>
          </cell>
          <cell r="J69">
            <v>-616199.94</v>
          </cell>
          <cell r="K69">
            <v>89.07689551162258</v>
          </cell>
          <cell r="L69">
            <v>-333165.60999999987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1226988.12</v>
          </cell>
          <cell r="H70">
            <v>273712.29000000015</v>
          </cell>
          <cell r="I70">
            <v>61.95669564036401</v>
          </cell>
          <cell r="J70">
            <v>-168067.70999999985</v>
          </cell>
          <cell r="K70">
            <v>120.11160796444584</v>
          </cell>
          <cell r="L70">
            <v>205448.1200000001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719330</v>
          </cell>
          <cell r="H71">
            <v>97059.68999999994</v>
          </cell>
          <cell r="I71">
            <v>46.377023566063315</v>
          </cell>
          <cell r="J71">
            <v>-112224.31000000006</v>
          </cell>
          <cell r="K71">
            <v>65.4489704932352</v>
          </cell>
          <cell r="L71">
            <v>-379740</v>
          </cell>
        </row>
        <row r="72">
          <cell r="B72">
            <v>9995794375</v>
          </cell>
          <cell r="C72">
            <v>2239971685</v>
          </cell>
          <cell r="D72">
            <v>761616622</v>
          </cell>
          <cell r="G72">
            <v>2037609896.2099996</v>
          </cell>
          <cell r="H72">
            <v>461204228.8100001</v>
          </cell>
          <cell r="I72">
            <v>60.5559563023823</v>
          </cell>
          <cell r="J72">
            <v>-300412393.1899998</v>
          </cell>
          <cell r="K72">
            <v>90.96587737491866</v>
          </cell>
          <cell r="L72">
            <v>-202361788.79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14" sqref="J1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16.03.2018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414530900</v>
      </c>
      <c r="D10" s="32">
        <f>'[5]вспомогат'!D10</f>
        <v>141131860</v>
      </c>
      <c r="E10" s="32">
        <f>'[5]вспомогат'!G10</f>
        <v>422512736.83</v>
      </c>
      <c r="F10" s="32">
        <f>'[5]вспомогат'!H10</f>
        <v>137138393.12</v>
      </c>
      <c r="G10" s="33">
        <f>'[5]вспомогат'!I10</f>
        <v>97.17040016336496</v>
      </c>
      <c r="H10" s="34">
        <f>'[5]вспомогат'!J10</f>
        <v>-3993466.879999995</v>
      </c>
      <c r="I10" s="35">
        <f>'[5]вспомогат'!K10</f>
        <v>101.92551069896116</v>
      </c>
      <c r="J10" s="36">
        <f>'[5]вспомогат'!L10</f>
        <v>7981836.829999983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1075525000</v>
      </c>
      <c r="D12" s="37">
        <f>'[5]вспомогат'!D11</f>
        <v>354805000</v>
      </c>
      <c r="E12" s="32">
        <f>'[5]вспомогат'!G11</f>
        <v>933274522.46</v>
      </c>
      <c r="F12" s="37">
        <f>'[5]вспомогат'!H11</f>
        <v>185790265.43000007</v>
      </c>
      <c r="G12" s="38">
        <f>'[5]вспомогат'!I11</f>
        <v>52.36404938769185</v>
      </c>
      <c r="H12" s="34">
        <f>'[5]вспомогат'!J11</f>
        <v>-169014734.56999993</v>
      </c>
      <c r="I12" s="35">
        <f>'[5]вспомогат'!K11</f>
        <v>86.77385671741708</v>
      </c>
      <c r="J12" s="36">
        <f>'[5]вспомогат'!L11</f>
        <v>-142250477.53999996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82778481</v>
      </c>
      <c r="D13" s="37">
        <f>'[5]вспомогат'!D12</f>
        <v>26058853</v>
      </c>
      <c r="E13" s="32">
        <f>'[5]вспомогат'!G12</f>
        <v>77284982.59</v>
      </c>
      <c r="F13" s="37">
        <f>'[5]вспомогат'!H12</f>
        <v>17247520.1</v>
      </c>
      <c r="G13" s="38">
        <f>'[5]вспомогат'!I12</f>
        <v>66.18679686323877</v>
      </c>
      <c r="H13" s="34">
        <f>'[5]вспомогат'!J12</f>
        <v>-8811332.899999999</v>
      </c>
      <c r="I13" s="35">
        <f>'[5]вспомогат'!K12</f>
        <v>93.36361534587715</v>
      </c>
      <c r="J13" s="36">
        <f>'[5]вспомогат'!L12</f>
        <v>-5493498.409999996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133709325</v>
      </c>
      <c r="D14" s="37">
        <f>'[5]вспомогат'!D13</f>
        <v>52517300</v>
      </c>
      <c r="E14" s="32">
        <f>'[5]вспомогат'!G13</f>
        <v>105138887.46</v>
      </c>
      <c r="F14" s="37">
        <f>'[5]вспомогат'!H13</f>
        <v>20425219.269999996</v>
      </c>
      <c r="G14" s="38">
        <f>'[5]вспомогат'!I13</f>
        <v>38.892363602089205</v>
      </c>
      <c r="H14" s="34">
        <f>'[5]вспомогат'!J13</f>
        <v>-32092080.730000004</v>
      </c>
      <c r="I14" s="35">
        <f>'[5]вспомогат'!K13</f>
        <v>78.63242706520282</v>
      </c>
      <c r="J14" s="36">
        <f>'[5]вспомогат'!L13</f>
        <v>-28570437.540000007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119443000</v>
      </c>
      <c r="D15" s="37">
        <f>'[5]вспомогат'!D14</f>
        <v>42143000</v>
      </c>
      <c r="E15" s="32">
        <f>'[5]вспомогат'!G14</f>
        <v>101917655.1</v>
      </c>
      <c r="F15" s="37">
        <f>'[5]вспомогат'!H14</f>
        <v>21935743.929999992</v>
      </c>
      <c r="G15" s="38">
        <f>'[5]вспомогат'!I14</f>
        <v>52.05074135680894</v>
      </c>
      <c r="H15" s="34">
        <f>'[5]вспомогат'!J14</f>
        <v>-20207256.070000008</v>
      </c>
      <c r="I15" s="35">
        <f>'[5]вспомогат'!K14</f>
        <v>85.32744078765603</v>
      </c>
      <c r="J15" s="36">
        <f>'[5]вспомогат'!L14</f>
        <v>-17525344.900000006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17335600</v>
      </c>
      <c r="D16" s="37">
        <f>'[5]вспомогат'!D15</f>
        <v>5553900</v>
      </c>
      <c r="E16" s="32">
        <f>'[5]вспомогат'!G15</f>
        <v>15729212.36</v>
      </c>
      <c r="F16" s="37">
        <f>'[5]вспомогат'!H15</f>
        <v>3358799.83</v>
      </c>
      <c r="G16" s="38">
        <f>'[5]вспомогат'!I15</f>
        <v>60.476418912836024</v>
      </c>
      <c r="H16" s="34">
        <f>'[5]вспомогат'!J15</f>
        <v>-2195100.17</v>
      </c>
      <c r="I16" s="35">
        <f>'[5]вспомогат'!K15</f>
        <v>90.73359076120815</v>
      </c>
      <c r="J16" s="36">
        <f>'[5]вспомогат'!L15</f>
        <v>-1606387.6400000006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1428791406</v>
      </c>
      <c r="D17" s="40">
        <f>SUM(D12:D16)</f>
        <v>481078053</v>
      </c>
      <c r="E17" s="40">
        <f>SUM(E12:E16)</f>
        <v>1233345259.9699998</v>
      </c>
      <c r="F17" s="40">
        <f>SUM(F12:F16)</f>
        <v>248757548.5600001</v>
      </c>
      <c r="G17" s="41">
        <f>F17/D17*100</f>
        <v>51.70835522609053</v>
      </c>
      <c r="H17" s="40">
        <f>SUM(H12:H16)</f>
        <v>-232320504.4399999</v>
      </c>
      <c r="I17" s="42">
        <f>E17/C17*100</f>
        <v>86.32087614684322</v>
      </c>
      <c r="J17" s="40">
        <f>SUM(J12:J16)</f>
        <v>-195446146.02999997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7345015</v>
      </c>
      <c r="D18" s="44">
        <f>'[5]вспомогат'!D16</f>
        <v>2517750</v>
      </c>
      <c r="E18" s="43">
        <f>'[5]вспомогат'!G16</f>
        <v>6782104.76</v>
      </c>
      <c r="F18" s="44">
        <f>'[5]вспомогат'!H16</f>
        <v>1256058.8399999999</v>
      </c>
      <c r="G18" s="45">
        <f>'[5]вспомогат'!I16</f>
        <v>49.88814775096812</v>
      </c>
      <c r="H18" s="46">
        <f>'[5]вспомогат'!J16</f>
        <v>-1261691.1600000001</v>
      </c>
      <c r="I18" s="47">
        <f>'[5]вспомогат'!K16</f>
        <v>92.33615942241099</v>
      </c>
      <c r="J18" s="48">
        <f>'[5]вспомогат'!L16</f>
        <v>-562910.2400000002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49225142</v>
      </c>
      <c r="D19" s="37">
        <f>'[5]вспомогат'!D17</f>
        <v>17179643</v>
      </c>
      <c r="E19" s="32">
        <f>'[5]вспомогат'!G17</f>
        <v>50296392.48</v>
      </c>
      <c r="F19" s="37">
        <f>'[5]вспомогат'!H17</f>
        <v>10640477.219999999</v>
      </c>
      <c r="G19" s="38">
        <f>'[5]вспомогат'!I17</f>
        <v>61.93654443226788</v>
      </c>
      <c r="H19" s="34">
        <f>'[5]вспомогат'!J17</f>
        <v>-6539165.780000001</v>
      </c>
      <c r="I19" s="35">
        <f>'[5]вспомогат'!K17</f>
        <v>102.1762262869653</v>
      </c>
      <c r="J19" s="36">
        <f>'[5]вспомогат'!L17</f>
        <v>1071250.4799999967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21250</v>
      </c>
      <c r="D20" s="37">
        <f>'[5]вспомогат'!D18</f>
        <v>7150</v>
      </c>
      <c r="E20" s="32">
        <f>'[5]вспомогат'!G18</f>
        <v>42020</v>
      </c>
      <c r="F20" s="37">
        <f>'[5]вспомогат'!H18</f>
        <v>3620</v>
      </c>
      <c r="G20" s="38">
        <f>'[5]вспомогат'!I18</f>
        <v>50.62937062937063</v>
      </c>
      <c r="H20" s="34">
        <f>'[5]вспомогат'!J18</f>
        <v>-3530</v>
      </c>
      <c r="I20" s="35">
        <f>'[5]вспомогат'!K18</f>
        <v>197.74117647058824</v>
      </c>
      <c r="J20" s="36">
        <f>'[5]вспомогат'!L18</f>
        <v>20770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630685</v>
      </c>
      <c r="D21" s="37">
        <f>'[5]вспомогат'!D19</f>
        <v>209575</v>
      </c>
      <c r="E21" s="32">
        <f>'[5]вспомогат'!G19</f>
        <v>853589.09</v>
      </c>
      <c r="F21" s="37">
        <f>'[5]вспомогат'!H19</f>
        <v>162296.72999999998</v>
      </c>
      <c r="G21" s="38">
        <f>'[5]вспомогат'!I19</f>
        <v>77.4408827388763</v>
      </c>
      <c r="H21" s="34">
        <f>'[5]вспомогат'!J19</f>
        <v>-47278.27000000002</v>
      </c>
      <c r="I21" s="35">
        <f>'[5]вспомогат'!K19</f>
        <v>135.3431728993079</v>
      </c>
      <c r="J21" s="36">
        <f>'[5]вспомогат'!L19</f>
        <v>222904.08999999997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22189010</v>
      </c>
      <c r="D22" s="37">
        <f>'[5]вспомогат'!D20</f>
        <v>7644534</v>
      </c>
      <c r="E22" s="32">
        <f>'[5]вспомогат'!G20</f>
        <v>22626342.55</v>
      </c>
      <c r="F22" s="37">
        <f>'[5]вспомогат'!H20</f>
        <v>4560247.960000001</v>
      </c>
      <c r="G22" s="38">
        <f>'[5]вспомогат'!I20</f>
        <v>59.65370760336734</v>
      </c>
      <c r="H22" s="34">
        <f>'[5]вспомогат'!J20</f>
        <v>-3084286.039999999</v>
      </c>
      <c r="I22" s="35">
        <f>'[5]вспомогат'!K20</f>
        <v>101.97094214658517</v>
      </c>
      <c r="J22" s="36">
        <f>'[5]вспомогат'!L20</f>
        <v>437332.55000000075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4782420</v>
      </c>
      <c r="D23" s="37">
        <f>'[5]вспомогат'!D21</f>
        <v>1551590</v>
      </c>
      <c r="E23" s="32">
        <f>'[5]вспомогат'!G21</f>
        <v>4980917.32</v>
      </c>
      <c r="F23" s="37">
        <f>'[5]вспомогат'!H21</f>
        <v>678184.8500000006</v>
      </c>
      <c r="G23" s="38">
        <f>'[5]вспомогат'!I21</f>
        <v>43.70902429121099</v>
      </c>
      <c r="H23" s="34">
        <f>'[5]вспомогат'!J21</f>
        <v>-873405.1499999994</v>
      </c>
      <c r="I23" s="35">
        <f>'[5]вспомогат'!K21</f>
        <v>104.15056226763856</v>
      </c>
      <c r="J23" s="36">
        <f>'[5]вспомогат'!L21</f>
        <v>198497.3200000003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11172115</v>
      </c>
      <c r="D24" s="37">
        <f>'[5]вспомогат'!D22</f>
        <v>4700425</v>
      </c>
      <c r="E24" s="32">
        <f>'[5]вспомогат'!G22</f>
        <v>11328665</v>
      </c>
      <c r="F24" s="37">
        <f>'[5]вспомогат'!H22</f>
        <v>3147076.54</v>
      </c>
      <c r="G24" s="38">
        <f>'[5]вспомогат'!I22</f>
        <v>66.95302105660659</v>
      </c>
      <c r="H24" s="34">
        <f>'[5]вспомогат'!J22</f>
        <v>-1553348.46</v>
      </c>
      <c r="I24" s="35">
        <f>'[5]вспомогат'!K22</f>
        <v>101.40125661076706</v>
      </c>
      <c r="J24" s="36">
        <f>'[5]вспомогат'!L22</f>
        <v>156550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1265447</v>
      </c>
      <c r="D25" s="37">
        <f>'[5]вспомогат'!D23</f>
        <v>514407</v>
      </c>
      <c r="E25" s="32">
        <f>'[5]вспомогат'!G23</f>
        <v>1094667.88</v>
      </c>
      <c r="F25" s="37">
        <f>'[5]вспомогат'!H23</f>
        <v>264819.43999999994</v>
      </c>
      <c r="G25" s="38">
        <f>'[5]вспомогат'!I23</f>
        <v>51.480528064353706</v>
      </c>
      <c r="H25" s="34">
        <f>'[5]вспомогат'!J23</f>
        <v>-249587.56000000006</v>
      </c>
      <c r="I25" s="35">
        <f>'[5]вспомогат'!K23</f>
        <v>86.50444309402131</v>
      </c>
      <c r="J25" s="36">
        <f>'[5]вспомогат'!L23</f>
        <v>-170779.1200000001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7354267</v>
      </c>
      <c r="D26" s="37">
        <f>'[5]вспомогат'!D24</f>
        <v>2365252</v>
      </c>
      <c r="E26" s="32">
        <f>'[5]вспомогат'!G24</f>
        <v>7780182.13</v>
      </c>
      <c r="F26" s="37">
        <f>'[5]вспомогат'!H24</f>
        <v>1224416.2599999998</v>
      </c>
      <c r="G26" s="38">
        <f>'[5]вспомогат'!I24</f>
        <v>51.76684175724192</v>
      </c>
      <c r="H26" s="34">
        <f>'[5]вспомогат'!J24</f>
        <v>-1140835.7400000002</v>
      </c>
      <c r="I26" s="35">
        <f>'[5]вспомогат'!K24</f>
        <v>105.79140150881115</v>
      </c>
      <c r="J26" s="36">
        <f>'[5]вспомогат'!L24</f>
        <v>425915.1299999999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22983760</v>
      </c>
      <c r="D27" s="37">
        <f>'[5]вспомогат'!D25</f>
        <v>8140000</v>
      </c>
      <c r="E27" s="32">
        <f>'[5]вспомогат'!G25</f>
        <v>19281977.75</v>
      </c>
      <c r="F27" s="37">
        <f>'[5]вспомогат'!H25</f>
        <v>3635340.5199999996</v>
      </c>
      <c r="G27" s="38">
        <f>'[5]вспомогат'!I25</f>
        <v>44.66020294840295</v>
      </c>
      <c r="H27" s="34">
        <f>'[5]вспомогат'!J25</f>
        <v>-4504659.48</v>
      </c>
      <c r="I27" s="35">
        <f>'[5]вспомогат'!K25</f>
        <v>83.8939222738142</v>
      </c>
      <c r="J27" s="36">
        <f>'[5]вспомогат'!L25</f>
        <v>-3701782.25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10584926</v>
      </c>
      <c r="D28" s="37">
        <f>'[5]вспомогат'!D26</f>
        <v>4002796</v>
      </c>
      <c r="E28" s="32">
        <f>'[5]вспомогат'!G26</f>
        <v>10226500.27</v>
      </c>
      <c r="F28" s="37">
        <f>'[5]вспомогат'!H26</f>
        <v>2123889.659999999</v>
      </c>
      <c r="G28" s="38">
        <f>'[5]вспомогат'!I26</f>
        <v>53.06015245343503</v>
      </c>
      <c r="H28" s="34">
        <f>'[5]вспомогат'!J26</f>
        <v>-1878906.3400000008</v>
      </c>
      <c r="I28" s="35">
        <f>'[5]вспомогат'!K26</f>
        <v>96.61380977061152</v>
      </c>
      <c r="J28" s="36">
        <f>'[5]вспомогат'!L26</f>
        <v>-358425.73000000045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12982802</v>
      </c>
      <c r="D29" s="37">
        <f>'[5]вспомогат'!D27</f>
        <v>5426720</v>
      </c>
      <c r="E29" s="32">
        <f>'[5]вспомогат'!G27</f>
        <v>9627852.68</v>
      </c>
      <c r="F29" s="37">
        <f>'[5]вспомогат'!H27</f>
        <v>2004642.6099999994</v>
      </c>
      <c r="G29" s="38">
        <f>'[5]вспомогат'!I27</f>
        <v>36.9402255874635</v>
      </c>
      <c r="H29" s="34">
        <f>'[5]вспомогат'!J27</f>
        <v>-3422077.3900000006</v>
      </c>
      <c r="I29" s="35">
        <f>'[5]вспомогат'!K27</f>
        <v>74.15851123663442</v>
      </c>
      <c r="J29" s="36">
        <f>'[5]вспомогат'!L27</f>
        <v>-3354949.3200000003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27300</v>
      </c>
      <c r="D30" s="37">
        <f>'[5]вспомогат'!D28</f>
        <v>13400</v>
      </c>
      <c r="E30" s="32">
        <f>'[5]вспомогат'!G28</f>
        <v>63890.08</v>
      </c>
      <c r="F30" s="37">
        <f>'[5]вспомогат'!H28</f>
        <v>21665.93</v>
      </c>
      <c r="G30" s="38">
        <f>'[5]вспомогат'!I28</f>
        <v>161.68604477611942</v>
      </c>
      <c r="H30" s="34">
        <f>'[5]вспомогат'!J28</f>
        <v>8265.93</v>
      </c>
      <c r="I30" s="35">
        <f>'[5]вспомогат'!K28</f>
        <v>234.0295970695971</v>
      </c>
      <c r="J30" s="36">
        <f>'[5]вспомогат'!L28</f>
        <v>36590.08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36641310</v>
      </c>
      <c r="D31" s="37">
        <f>'[5]вспомогат'!D29</f>
        <v>12091345</v>
      </c>
      <c r="E31" s="32">
        <f>'[5]вспомогат'!G29</f>
        <v>33075248.04</v>
      </c>
      <c r="F31" s="37">
        <f>'[5]вспомогат'!H29</f>
        <v>6592204.34</v>
      </c>
      <c r="G31" s="38">
        <f>'[5]вспомогат'!I29</f>
        <v>54.52002519157298</v>
      </c>
      <c r="H31" s="34">
        <f>'[5]вспомогат'!J29</f>
        <v>-5499140.66</v>
      </c>
      <c r="I31" s="35">
        <f>'[5]вспомогат'!K29</f>
        <v>90.26764610763097</v>
      </c>
      <c r="J31" s="36">
        <f>'[5]вспомогат'!L29</f>
        <v>-3566061.960000001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7200716</v>
      </c>
      <c r="D32" s="37">
        <f>'[5]вспомогат'!D30</f>
        <v>3255190</v>
      </c>
      <c r="E32" s="32">
        <f>'[5]вспомогат'!G30</f>
        <v>7438185.13</v>
      </c>
      <c r="F32" s="37">
        <f>'[5]вспомогат'!H30</f>
        <v>997832.7800000003</v>
      </c>
      <c r="G32" s="38">
        <f>'[5]вспомогат'!I30</f>
        <v>30.653595642650664</v>
      </c>
      <c r="H32" s="34">
        <f>'[5]вспомогат'!J30</f>
        <v>-2257357.2199999997</v>
      </c>
      <c r="I32" s="35">
        <f>'[5]вспомогат'!K30</f>
        <v>103.29785440781167</v>
      </c>
      <c r="J32" s="36">
        <f>'[5]вспомогат'!L30</f>
        <v>237469.1299999999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6347035</v>
      </c>
      <c r="D33" s="37">
        <f>'[5]вспомогат'!D31</f>
        <v>2097139</v>
      </c>
      <c r="E33" s="32">
        <f>'[5]вспомогат'!G31</f>
        <v>5316765.69</v>
      </c>
      <c r="F33" s="37">
        <f>'[5]вспомогат'!H31</f>
        <v>1065921.96</v>
      </c>
      <c r="G33" s="38">
        <f>'[5]вспомогат'!I31</f>
        <v>50.82743490059553</v>
      </c>
      <c r="H33" s="34">
        <f>'[5]вспомогат'!J31</f>
        <v>-1031217.04</v>
      </c>
      <c r="I33" s="35">
        <f>'[5]вспомогат'!K31</f>
        <v>83.76770712624084</v>
      </c>
      <c r="J33" s="36">
        <f>'[5]вспомогат'!L31</f>
        <v>-1030269.3099999996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6645973</v>
      </c>
      <c r="D34" s="37">
        <f>'[5]вспомогат'!D32</f>
        <v>2244134</v>
      </c>
      <c r="E34" s="32">
        <f>'[5]вспомогат'!G32</f>
        <v>6874054.19</v>
      </c>
      <c r="F34" s="37">
        <f>'[5]вспомогат'!H32</f>
        <v>1096451.1600000001</v>
      </c>
      <c r="G34" s="38">
        <f>'[5]вспомогат'!I32</f>
        <v>48.85854231520935</v>
      </c>
      <c r="H34" s="34">
        <f>'[5]вспомогат'!J32</f>
        <v>-1147682.8399999999</v>
      </c>
      <c r="I34" s="35">
        <f>'[5]вспомогат'!K32</f>
        <v>103.43187054777383</v>
      </c>
      <c r="J34" s="36">
        <f>'[5]вспомогат'!L32</f>
        <v>228081.1900000004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10281274</v>
      </c>
      <c r="D35" s="37">
        <f>'[5]вспомогат'!D33</f>
        <v>3081358</v>
      </c>
      <c r="E35" s="32">
        <f>'[5]вспомогат'!G33</f>
        <v>11087397.12</v>
      </c>
      <c r="F35" s="37">
        <f>'[5]вспомогат'!H33</f>
        <v>1847799.3499999996</v>
      </c>
      <c r="G35" s="38">
        <f>'[5]вспомогат'!I33</f>
        <v>59.967045374149954</v>
      </c>
      <c r="H35" s="34">
        <f>'[5]вспомогат'!J33</f>
        <v>-1233558.6500000004</v>
      </c>
      <c r="I35" s="35">
        <f>'[5]вспомогат'!K33</f>
        <v>107.84069289467433</v>
      </c>
      <c r="J35" s="36">
        <f>'[5]вспомогат'!L33</f>
        <v>806123.1199999992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50600</v>
      </c>
      <c r="D36" s="37">
        <f>'[5]вспомогат'!D34</f>
        <v>17300</v>
      </c>
      <c r="E36" s="32">
        <f>'[5]вспомогат'!G34</f>
        <v>120120.26</v>
      </c>
      <c r="F36" s="37">
        <f>'[5]вспомогат'!H34</f>
        <v>22487.54999999999</v>
      </c>
      <c r="G36" s="38">
        <f>'[5]вспомогат'!I34</f>
        <v>129.98583815028894</v>
      </c>
      <c r="H36" s="34">
        <f>'[5]вспомогат'!J34</f>
        <v>5187.549999999988</v>
      </c>
      <c r="I36" s="35">
        <f>'[5]вспомогат'!K34</f>
        <v>237.39181818181817</v>
      </c>
      <c r="J36" s="36">
        <f>'[5]вспомогат'!L34</f>
        <v>69520.26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1217813</v>
      </c>
      <c r="D37" s="37">
        <f>'[5]вспомогат'!D35</f>
        <v>325793</v>
      </c>
      <c r="E37" s="32">
        <f>'[5]вспомогат'!G35</f>
        <v>1341457.7</v>
      </c>
      <c r="F37" s="37">
        <f>'[5]вспомогат'!H35</f>
        <v>265468.35999999987</v>
      </c>
      <c r="G37" s="38">
        <f>'[5]вспомогат'!I35</f>
        <v>81.48375195292714</v>
      </c>
      <c r="H37" s="34">
        <f>'[5]вспомогат'!J35</f>
        <v>-60324.64000000013</v>
      </c>
      <c r="I37" s="35">
        <f>'[5]вспомогат'!K35</f>
        <v>110.15301199773693</v>
      </c>
      <c r="J37" s="36">
        <f>'[5]вспомогат'!L35</f>
        <v>123644.69999999995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218948860</v>
      </c>
      <c r="D38" s="40">
        <f>SUM(D18:D37)</f>
        <v>77385501</v>
      </c>
      <c r="E38" s="40">
        <f>SUM(E18:E37)</f>
        <v>210238330.11999997</v>
      </c>
      <c r="F38" s="40">
        <f>SUM(F18:F37)</f>
        <v>41610902.06000001</v>
      </c>
      <c r="G38" s="41">
        <f>F38/D38*100</f>
        <v>53.77092804503521</v>
      </c>
      <c r="H38" s="40">
        <f>SUM(H18:H37)</f>
        <v>-35774598.940000005</v>
      </c>
      <c r="I38" s="42">
        <f>E38/C38*100</f>
        <v>96.02166008994062</v>
      </c>
      <c r="J38" s="40">
        <f>SUM(J18:J37)</f>
        <v>-8710529.880000003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3462862</v>
      </c>
      <c r="D39" s="37">
        <f>'[5]вспомогат'!D36</f>
        <v>1150052</v>
      </c>
      <c r="E39" s="32">
        <f>'[5]вспомогат'!G36</f>
        <v>2480276.43</v>
      </c>
      <c r="F39" s="37">
        <f>'[5]вспомогат'!H36</f>
        <v>150217.2200000002</v>
      </c>
      <c r="G39" s="38">
        <f>'[5]вспомогат'!I36</f>
        <v>13.061776337069993</v>
      </c>
      <c r="H39" s="34">
        <f>'[5]вспомогат'!J36</f>
        <v>-999834.7799999998</v>
      </c>
      <c r="I39" s="35">
        <f>'[5]вспомогат'!K36</f>
        <v>71.6250439665225</v>
      </c>
      <c r="J39" s="36">
        <f>'[5]вспомогат'!L36</f>
        <v>-982585.5699999998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8902267</v>
      </c>
      <c r="D40" s="37">
        <f>'[5]вспомогат'!D37</f>
        <v>2685874</v>
      </c>
      <c r="E40" s="32">
        <f>'[5]вспомогат'!G37</f>
        <v>7867107.98</v>
      </c>
      <c r="F40" s="37">
        <f>'[5]вспомогат'!H37</f>
        <v>1494765.3900000006</v>
      </c>
      <c r="G40" s="38">
        <f>'[5]вспомогат'!I37</f>
        <v>55.65284856996272</v>
      </c>
      <c r="H40" s="34">
        <f>'[5]вспомогат'!J37</f>
        <v>-1191108.6099999994</v>
      </c>
      <c r="I40" s="35">
        <f>'[5]вспомогат'!K37</f>
        <v>88.37196165875501</v>
      </c>
      <c r="J40" s="36">
        <f>'[5]вспомогат'!L37</f>
        <v>-1035159.0199999996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3471551</v>
      </c>
      <c r="D41" s="37">
        <f>'[5]вспомогат'!D38</f>
        <v>1015105</v>
      </c>
      <c r="E41" s="32">
        <f>'[5]вспомогат'!G38</f>
        <v>3636498.12</v>
      </c>
      <c r="F41" s="37">
        <f>'[5]вспомогат'!H38</f>
        <v>737723.1600000001</v>
      </c>
      <c r="G41" s="38">
        <f>'[5]вспомогат'!I38</f>
        <v>72.67456667044297</v>
      </c>
      <c r="H41" s="34">
        <f>'[5]вспомогат'!J38</f>
        <v>-277381.83999999985</v>
      </c>
      <c r="I41" s="35">
        <f>'[5]вспомогат'!K38</f>
        <v>104.75139555777805</v>
      </c>
      <c r="J41" s="36">
        <f>'[5]вспомогат'!L38</f>
        <v>164947.1200000001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3207600</v>
      </c>
      <c r="D42" s="37">
        <f>'[5]вспомогат'!D39</f>
        <v>993640</v>
      </c>
      <c r="E42" s="32">
        <f>'[5]вспомогат'!G39</f>
        <v>2932003.05</v>
      </c>
      <c r="F42" s="37">
        <f>'[5]вспомогат'!H39</f>
        <v>713194.1699999999</v>
      </c>
      <c r="G42" s="38">
        <f>'[5]вспомогат'!I39</f>
        <v>71.7759117990419</v>
      </c>
      <c r="H42" s="34">
        <f>'[5]вспомогат'!J39</f>
        <v>-280445.8300000001</v>
      </c>
      <c r="I42" s="35">
        <f>'[5]вспомогат'!K39</f>
        <v>91.4080013093902</v>
      </c>
      <c r="J42" s="36">
        <f>'[5]вспомогат'!L39</f>
        <v>-275596.9500000002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2423178</v>
      </c>
      <c r="D43" s="37">
        <f>'[5]вспомогат'!D40</f>
        <v>512876</v>
      </c>
      <c r="E43" s="32">
        <f>'[5]вспомогат'!G40</f>
        <v>3160816.78</v>
      </c>
      <c r="F43" s="37">
        <f>'[5]вспомогат'!H40</f>
        <v>289234.3999999999</v>
      </c>
      <c r="G43" s="38">
        <f>'[5]вспомогат'!I40</f>
        <v>56.39460610361957</v>
      </c>
      <c r="H43" s="34">
        <f>'[5]вспомогат'!J40</f>
        <v>-223641.6000000001</v>
      </c>
      <c r="I43" s="35">
        <f>'[5]вспомогат'!K40</f>
        <v>130.44096554194533</v>
      </c>
      <c r="J43" s="36">
        <f>'[5]вспомогат'!L40</f>
        <v>737638.7799999998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5745953</v>
      </c>
      <c r="D44" s="37">
        <f>'[5]вспомогат'!D41</f>
        <v>1072056</v>
      </c>
      <c r="E44" s="32">
        <f>'[5]вспомогат'!G41</f>
        <v>6675956.07</v>
      </c>
      <c r="F44" s="37">
        <f>'[5]вспомогат'!H41</f>
        <v>314036.08999999985</v>
      </c>
      <c r="G44" s="38">
        <f>'[5]вспомогат'!I41</f>
        <v>29.292881155462013</v>
      </c>
      <c r="H44" s="34">
        <f>'[5]вспомогат'!J41</f>
        <v>-758019.9100000001</v>
      </c>
      <c r="I44" s="35">
        <f>'[5]вспомогат'!K41</f>
        <v>116.1853581120486</v>
      </c>
      <c r="J44" s="36">
        <f>'[5]вспомогат'!L41</f>
        <v>930003.0700000003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6537277</v>
      </c>
      <c r="D45" s="37">
        <f>'[5]вспомогат'!D42</f>
        <v>2552153</v>
      </c>
      <c r="E45" s="32">
        <f>'[5]вспомогат'!G42</f>
        <v>5619426.69</v>
      </c>
      <c r="F45" s="37">
        <f>'[5]вспомогат'!H42</f>
        <v>1985916.6200000006</v>
      </c>
      <c r="G45" s="38">
        <f>'[5]вспомогат'!I42</f>
        <v>77.8133842289236</v>
      </c>
      <c r="H45" s="34">
        <f>'[5]вспомогат'!J42</f>
        <v>-566236.3799999994</v>
      </c>
      <c r="I45" s="35">
        <f>'[5]вспомогат'!K42</f>
        <v>85.95974577794394</v>
      </c>
      <c r="J45" s="36">
        <f>'[5]вспомогат'!L42</f>
        <v>-917850.3099999996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10188614</v>
      </c>
      <c r="D46" s="37">
        <f>'[5]вспомогат'!D43</f>
        <v>3644410</v>
      </c>
      <c r="E46" s="32">
        <f>'[5]вспомогат'!G43</f>
        <v>8793692.85</v>
      </c>
      <c r="F46" s="37">
        <f>'[5]вспомогат'!H43</f>
        <v>1955353.2599999998</v>
      </c>
      <c r="G46" s="38">
        <f>'[5]вспомогат'!I43</f>
        <v>53.65349288362176</v>
      </c>
      <c r="H46" s="34">
        <f>'[5]вспомогат'!J43</f>
        <v>-1689056.7400000002</v>
      </c>
      <c r="I46" s="35">
        <f>'[5]вспомогат'!K43</f>
        <v>86.30901955849933</v>
      </c>
      <c r="J46" s="36">
        <f>'[5]вспомогат'!L43</f>
        <v>-1394921.1500000004</v>
      </c>
    </row>
    <row r="47" spans="1:10" ht="14.25" customHeight="1">
      <c r="A47" s="52" t="s">
        <v>49</v>
      </c>
      <c r="B47" s="32">
        <f>'[5]вспомогат'!B44</f>
        <v>26365464</v>
      </c>
      <c r="C47" s="32">
        <f>'[5]вспомогат'!C44</f>
        <v>5747764</v>
      </c>
      <c r="D47" s="37">
        <f>'[5]вспомогат'!D44</f>
        <v>2547409</v>
      </c>
      <c r="E47" s="32">
        <f>'[5]вспомогат'!G44</f>
        <v>4344483.59</v>
      </c>
      <c r="F47" s="37">
        <f>'[5]вспомогат'!H44</f>
        <v>1142238.5099999998</v>
      </c>
      <c r="G47" s="38">
        <f>'[5]вспомогат'!I44</f>
        <v>44.83922723049184</v>
      </c>
      <c r="H47" s="34">
        <f>'[5]вспомогат'!J44</f>
        <v>-1405170.4900000002</v>
      </c>
      <c r="I47" s="35">
        <f>'[5]вспомогат'!K44</f>
        <v>75.58562929862812</v>
      </c>
      <c r="J47" s="36">
        <f>'[5]вспомогат'!L44</f>
        <v>-1403280.4100000001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5358629</v>
      </c>
      <c r="D48" s="37">
        <f>'[5]вспомогат'!D45</f>
        <v>1653500</v>
      </c>
      <c r="E48" s="32">
        <f>'[5]вспомогат'!G45</f>
        <v>5821950.44</v>
      </c>
      <c r="F48" s="37">
        <f>'[5]вспомогат'!H45</f>
        <v>611708.2700000005</v>
      </c>
      <c r="G48" s="38">
        <f>'[5]вспомогат'!I45</f>
        <v>36.994754762624765</v>
      </c>
      <c r="H48" s="34">
        <f>'[5]вспомогат'!J45</f>
        <v>-1041791.7299999995</v>
      </c>
      <c r="I48" s="35">
        <f>'[5]вспомогат'!K45</f>
        <v>108.64626828989282</v>
      </c>
      <c r="J48" s="36">
        <f>'[5]вспомогат'!L45</f>
        <v>463321.4400000004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2030290</v>
      </c>
      <c r="D49" s="37">
        <f>'[5]вспомогат'!D46</f>
        <v>586945</v>
      </c>
      <c r="E49" s="32">
        <f>'[5]вспомогат'!G46</f>
        <v>1750297.36</v>
      </c>
      <c r="F49" s="37">
        <f>'[5]вспомогат'!H46</f>
        <v>185943.74</v>
      </c>
      <c r="G49" s="38">
        <f>'[5]вспомогат'!I46</f>
        <v>31.67992571706037</v>
      </c>
      <c r="H49" s="34">
        <f>'[5]вспомогат'!J46</f>
        <v>-401001.26</v>
      </c>
      <c r="I49" s="35">
        <f>'[5]вспомогат'!K46</f>
        <v>86.20922922341144</v>
      </c>
      <c r="J49" s="36">
        <f>'[5]вспомогат'!L46</f>
        <v>-279992.6399999999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1290820</v>
      </c>
      <c r="D50" s="37">
        <f>'[5]вспомогат'!D47</f>
        <v>537414</v>
      </c>
      <c r="E50" s="32">
        <f>'[5]вспомогат'!G47</f>
        <v>1420878.19</v>
      </c>
      <c r="F50" s="37">
        <f>'[5]вспомогат'!H47</f>
        <v>333290.42999999993</v>
      </c>
      <c r="G50" s="38">
        <f>'[5]вспомогат'!I47</f>
        <v>62.01744465160937</v>
      </c>
      <c r="H50" s="34">
        <f>'[5]вспомогат'!J47</f>
        <v>-204123.57000000007</v>
      </c>
      <c r="I50" s="35">
        <f>'[5]вспомогат'!K47</f>
        <v>110.07562557134224</v>
      </c>
      <c r="J50" s="36">
        <f>'[5]вспомогат'!L47</f>
        <v>130058.18999999994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2581896</v>
      </c>
      <c r="D51" s="37">
        <f>'[5]вспомогат'!D48</f>
        <v>1010152</v>
      </c>
      <c r="E51" s="32">
        <f>'[5]вспомогат'!G48</f>
        <v>1663720.9</v>
      </c>
      <c r="F51" s="37">
        <f>'[5]вспомогат'!H48</f>
        <v>91975.02000000002</v>
      </c>
      <c r="G51" s="38">
        <f>'[5]вспомогат'!I48</f>
        <v>9.10506735619986</v>
      </c>
      <c r="H51" s="34">
        <f>'[5]вспомогат'!J48</f>
        <v>-918176.98</v>
      </c>
      <c r="I51" s="35">
        <f>'[5]вспомогат'!K48</f>
        <v>64.43795179976264</v>
      </c>
      <c r="J51" s="36">
        <f>'[5]вспомогат'!L48</f>
        <v>-918175.1000000001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3952410</v>
      </c>
      <c r="D52" s="37">
        <f>'[5]вспомогат'!D49</f>
        <v>1362100</v>
      </c>
      <c r="E52" s="32">
        <f>'[5]вспомогат'!G49</f>
        <v>3943912.87</v>
      </c>
      <c r="F52" s="37">
        <f>'[5]вспомогат'!H49</f>
        <v>838035.06</v>
      </c>
      <c r="G52" s="38">
        <f>'[5]вспомогат'!I49</f>
        <v>61.525222817707956</v>
      </c>
      <c r="H52" s="34">
        <f>'[5]вспомогат'!J49</f>
        <v>-524064.93999999994</v>
      </c>
      <c r="I52" s="35">
        <f>'[5]вспомогат'!K49</f>
        <v>99.7850139535119</v>
      </c>
      <c r="J52" s="36">
        <f>'[5]вспомогат'!L49</f>
        <v>-8497.129999999888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2261850</v>
      </c>
      <c r="D53" s="37">
        <f>'[5]вспомогат'!D50</f>
        <v>765750</v>
      </c>
      <c r="E53" s="32">
        <f>'[5]вспомогат'!G50</f>
        <v>1884192.54</v>
      </c>
      <c r="F53" s="37">
        <f>'[5]вспомогат'!H50</f>
        <v>309752.89000000013</v>
      </c>
      <c r="G53" s="38">
        <f>'[5]вспомогат'!I50</f>
        <v>40.450916095331394</v>
      </c>
      <c r="H53" s="34">
        <f>'[5]вспомогат'!J50</f>
        <v>-455997.10999999987</v>
      </c>
      <c r="I53" s="35">
        <f>'[5]вспомогат'!K50</f>
        <v>83.30316068704822</v>
      </c>
      <c r="J53" s="36">
        <f>'[5]вспомогат'!L50</f>
        <v>-377657.45999999996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1525130</v>
      </c>
      <c r="D54" s="37">
        <f>'[5]вспомогат'!D51</f>
        <v>446450</v>
      </c>
      <c r="E54" s="32">
        <f>'[5]вспомогат'!G51</f>
        <v>1670653.02</v>
      </c>
      <c r="F54" s="37">
        <f>'[5]вспомогат'!H51</f>
        <v>332567.3500000001</v>
      </c>
      <c r="G54" s="38">
        <f>'[5]вспомогат'!I51</f>
        <v>74.49151080748126</v>
      </c>
      <c r="H54" s="34">
        <f>'[5]вспомогат'!J51</f>
        <v>-113882.6499999999</v>
      </c>
      <c r="I54" s="35">
        <f>'[5]вспомогат'!K51</f>
        <v>109.54167972566273</v>
      </c>
      <c r="J54" s="36">
        <f>'[5]вспомогат'!L51</f>
        <v>145523.02000000002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8842050</v>
      </c>
      <c r="D55" s="37">
        <f>'[5]вспомогат'!D52</f>
        <v>3947350</v>
      </c>
      <c r="E55" s="32">
        <f>'[5]вспомогат'!G52</f>
        <v>9120583.96</v>
      </c>
      <c r="F55" s="37">
        <f>'[5]вспомогат'!H52</f>
        <v>1726884.9200000009</v>
      </c>
      <c r="G55" s="38">
        <f>'[5]вспомогат'!I52</f>
        <v>43.74795546379219</v>
      </c>
      <c r="H55" s="34">
        <f>'[5]вспомогат'!J52</f>
        <v>-2220465.079999999</v>
      </c>
      <c r="I55" s="35">
        <f>'[5]вспомогат'!K52</f>
        <v>103.15010614054434</v>
      </c>
      <c r="J55" s="36">
        <f>'[5]вспомогат'!L52</f>
        <v>278533.9600000009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11903325</v>
      </c>
      <c r="D56" s="37">
        <f>'[5]вспомогат'!D53</f>
        <v>4559200</v>
      </c>
      <c r="E56" s="32">
        <f>'[5]вспомогат'!G53</f>
        <v>11470792.07</v>
      </c>
      <c r="F56" s="37">
        <f>'[5]вспомогат'!H53</f>
        <v>2384519.4700000007</v>
      </c>
      <c r="G56" s="38">
        <f>'[5]вспомогат'!I53</f>
        <v>52.30126930163188</v>
      </c>
      <c r="H56" s="34">
        <f>'[5]вспомогат'!J53</f>
        <v>-2174680.5299999993</v>
      </c>
      <c r="I56" s="35">
        <f>'[5]вспомогат'!K53</f>
        <v>96.36628479857518</v>
      </c>
      <c r="J56" s="36">
        <f>'[5]вспомогат'!L53</f>
        <v>-432532.9299999997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4702450</v>
      </c>
      <c r="D57" s="37">
        <f>'[5]вспомогат'!D54</f>
        <v>1614050</v>
      </c>
      <c r="E57" s="32">
        <f>'[5]вспомогат'!G54</f>
        <v>5671330.33</v>
      </c>
      <c r="F57" s="37">
        <f>'[5]вспомогат'!H54</f>
        <v>867198.5099999998</v>
      </c>
      <c r="G57" s="38">
        <f>'[5]вспомогат'!I54</f>
        <v>53.72810693596851</v>
      </c>
      <c r="H57" s="34">
        <f>'[5]вспомогат'!J54</f>
        <v>-746851.4900000002</v>
      </c>
      <c r="I57" s="35">
        <f>'[5]вспомогат'!K54</f>
        <v>120.60373486161468</v>
      </c>
      <c r="J57" s="36">
        <f>'[5]вспомогат'!L54</f>
        <v>968880.3300000001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8052829</v>
      </c>
      <c r="D58" s="37">
        <f>'[5]вспомогат'!D55</f>
        <v>2384832</v>
      </c>
      <c r="E58" s="32">
        <f>'[5]вспомогат'!G55</f>
        <v>11763055.42</v>
      </c>
      <c r="F58" s="37">
        <f>'[5]вспомогат'!H55</f>
        <v>1797577.209999999</v>
      </c>
      <c r="G58" s="38">
        <f>'[5]вспомогат'!I55</f>
        <v>75.37542309059921</v>
      </c>
      <c r="H58" s="34">
        <f>'[5]вспомогат'!J55</f>
        <v>-587254.790000001</v>
      </c>
      <c r="I58" s="35">
        <f>'[5]вспомогат'!K55</f>
        <v>146.07357762098263</v>
      </c>
      <c r="J58" s="36">
        <f>'[5]вспомогат'!L55</f>
        <v>3710226.42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14551085</v>
      </c>
      <c r="D59" s="37">
        <f>'[5]вспомогат'!D56</f>
        <v>4316790</v>
      </c>
      <c r="E59" s="32">
        <f>'[5]вспомогат'!G56</f>
        <v>12759219.92</v>
      </c>
      <c r="F59" s="37">
        <f>'[5]вспомогат'!H56</f>
        <v>2321272.24</v>
      </c>
      <c r="G59" s="38">
        <f>'[5]вспомогат'!I56</f>
        <v>53.77311011191187</v>
      </c>
      <c r="H59" s="34">
        <f>'[5]вспомогат'!J56</f>
        <v>-1995517.7599999998</v>
      </c>
      <c r="I59" s="35">
        <f>'[5]вспомогат'!K56</f>
        <v>87.68569436574661</v>
      </c>
      <c r="J59" s="36">
        <f>'[5]вспомогат'!L56</f>
        <v>-1791865.08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1979252</v>
      </c>
      <c r="D60" s="37">
        <f>'[5]вспомогат'!D57</f>
        <v>798212</v>
      </c>
      <c r="E60" s="32">
        <f>'[5]вспомогат'!G57</f>
        <v>1712720.5</v>
      </c>
      <c r="F60" s="37">
        <f>'[5]вспомогат'!H57</f>
        <v>529483.49</v>
      </c>
      <c r="G60" s="38">
        <f>'[5]вспомогат'!I57</f>
        <v>66.33369205173562</v>
      </c>
      <c r="H60" s="34">
        <f>'[5]вспомогат'!J57</f>
        <v>-268728.51</v>
      </c>
      <c r="I60" s="35">
        <f>'[5]вспомогат'!K57</f>
        <v>86.53372587219819</v>
      </c>
      <c r="J60" s="36">
        <f>'[5]вспомогат'!L57</f>
        <v>-266531.5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10151989</v>
      </c>
      <c r="D61" s="37">
        <f>'[5]вспомогат'!D58</f>
        <v>3266425</v>
      </c>
      <c r="E61" s="32">
        <f>'[5]вспомогат'!G58</f>
        <v>10160005.71</v>
      </c>
      <c r="F61" s="37">
        <f>'[5]вспомогат'!H58</f>
        <v>2828344.700000001</v>
      </c>
      <c r="G61" s="38">
        <f>'[5]вспомогат'!I58</f>
        <v>86.58838638572755</v>
      </c>
      <c r="H61" s="34">
        <f>'[5]вспомогат'!J58</f>
        <v>-438080.2999999989</v>
      </c>
      <c r="I61" s="35">
        <f>'[5]вспомогат'!K58</f>
        <v>100.07896689013356</v>
      </c>
      <c r="J61" s="36">
        <f>'[5]вспомогат'!L58</f>
        <v>8016.710000000894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2926072</v>
      </c>
      <c r="D62" s="37">
        <f>'[5]вспомогат'!D59</f>
        <v>1027024</v>
      </c>
      <c r="E62" s="32">
        <f>'[5]вспомогат'!G59</f>
        <v>2209163.56</v>
      </c>
      <c r="F62" s="37">
        <f>'[5]вспомогат'!H59</f>
        <v>301495.8300000001</v>
      </c>
      <c r="G62" s="38">
        <f>'[5]вспомогат'!I59</f>
        <v>29.35625944476469</v>
      </c>
      <c r="H62" s="34">
        <f>'[5]вспомогат'!J59</f>
        <v>-725528.1699999999</v>
      </c>
      <c r="I62" s="35">
        <f>'[5]вспомогат'!K59</f>
        <v>75.49928914941259</v>
      </c>
      <c r="J62" s="36">
        <f>'[5]вспомогат'!L59</f>
        <v>-716908.44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1737900</v>
      </c>
      <c r="D63" s="37">
        <f>'[5]вспомогат'!D60</f>
        <v>603300</v>
      </c>
      <c r="E63" s="32">
        <f>'[5]вспомогат'!G60</f>
        <v>2690594.79</v>
      </c>
      <c r="F63" s="37">
        <f>'[5]вспомогат'!H60</f>
        <v>1555106.53</v>
      </c>
      <c r="G63" s="38">
        <f>'[5]вспомогат'!I60</f>
        <v>257.7667047903199</v>
      </c>
      <c r="H63" s="34">
        <f>'[5]вспомогат'!J60</f>
        <v>951806.53</v>
      </c>
      <c r="I63" s="35">
        <f>'[5]вспомогат'!K60</f>
        <v>154.81873467978596</v>
      </c>
      <c r="J63" s="36">
        <f>'[5]вспомогат'!L60</f>
        <v>952694.79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1711148</v>
      </c>
      <c r="D64" s="37">
        <f>'[5]вспомогат'!D61</f>
        <v>664980</v>
      </c>
      <c r="E64" s="32">
        <f>'[5]вспомогат'!G61</f>
        <v>1400982.58</v>
      </c>
      <c r="F64" s="37">
        <f>'[5]вспомогат'!H61</f>
        <v>146921.24</v>
      </c>
      <c r="G64" s="38">
        <f>'[5]вспомогат'!I61</f>
        <v>22.09408403260248</v>
      </c>
      <c r="H64" s="34">
        <f>'[5]вспомогат'!J61</f>
        <v>-518058.76</v>
      </c>
      <c r="I64" s="35">
        <f>'[5]вспомогат'!K61</f>
        <v>81.87384025227509</v>
      </c>
      <c r="J64" s="36">
        <f>'[5]вспомогат'!L61</f>
        <v>-310165.4199999999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1541800</v>
      </c>
      <c r="D65" s="37">
        <f>'[5]вспомогат'!D62</f>
        <v>506700</v>
      </c>
      <c r="E65" s="32">
        <f>'[5]вспомогат'!G62</f>
        <v>1504537.79</v>
      </c>
      <c r="F65" s="37">
        <f>'[5]вспомогат'!H62</f>
        <v>181627.46999999997</v>
      </c>
      <c r="G65" s="38">
        <f>'[5]вспомогат'!I62</f>
        <v>35.84516873889875</v>
      </c>
      <c r="H65" s="34">
        <f>'[5]вспомогат'!J62</f>
        <v>-325072.53</v>
      </c>
      <c r="I65" s="35">
        <f>'[5]вспомогат'!K62</f>
        <v>97.58320080425477</v>
      </c>
      <c r="J65" s="36">
        <f>'[5]вспомогат'!L62</f>
        <v>-37262.20999999996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1076322</v>
      </c>
      <c r="D66" s="37">
        <f>'[5]вспомогат'!D63</f>
        <v>269670</v>
      </c>
      <c r="E66" s="32">
        <f>'[5]вспомогат'!G63</f>
        <v>1559043.93</v>
      </c>
      <c r="F66" s="37">
        <f>'[5]вспомогат'!H63</f>
        <v>457665.92999999993</v>
      </c>
      <c r="G66" s="38">
        <f>'[5]вспомогат'!I63</f>
        <v>169.71332740015572</v>
      </c>
      <c r="H66" s="34">
        <f>'[5]вспомогат'!J63</f>
        <v>187995.92999999993</v>
      </c>
      <c r="I66" s="35">
        <f>'[5]вспомогат'!K63</f>
        <v>144.8492114813225</v>
      </c>
      <c r="J66" s="36">
        <f>'[5]вспомогат'!L63</f>
        <v>482721.92999999993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1960220</v>
      </c>
      <c r="D67" s="37">
        <f>'[5]вспомогат'!D64</f>
        <v>672850</v>
      </c>
      <c r="E67" s="32">
        <f>'[5]вспомогат'!G64</f>
        <v>2762786.99</v>
      </c>
      <c r="F67" s="37">
        <f>'[5]вспомогат'!H64</f>
        <v>334561.56000000006</v>
      </c>
      <c r="G67" s="38">
        <f>'[5]вспомогат'!I64</f>
        <v>49.723052686334256</v>
      </c>
      <c r="H67" s="34">
        <f>'[5]вспомогат'!J64</f>
        <v>-338288.43999999994</v>
      </c>
      <c r="I67" s="35">
        <f>'[5]вспомогат'!K64</f>
        <v>140.94269979900216</v>
      </c>
      <c r="J67" s="36">
        <f>'[5]вспомогат'!L64</f>
        <v>802566.9900000002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1883500</v>
      </c>
      <c r="D68" s="37">
        <f>'[5]вспомогат'!D65</f>
        <v>531520</v>
      </c>
      <c r="E68" s="32">
        <f>'[5]вспомогат'!G65</f>
        <v>1859570.02</v>
      </c>
      <c r="F68" s="37">
        <f>'[5]вспомогат'!H65</f>
        <v>243215.95999999996</v>
      </c>
      <c r="G68" s="38">
        <f>'[5]вспомогат'!I65</f>
        <v>45.75857164358819</v>
      </c>
      <c r="H68" s="34">
        <f>'[5]вспомогат'!J65</f>
        <v>-288304.04000000004</v>
      </c>
      <c r="I68" s="35">
        <f>'[5]вспомогат'!K65</f>
        <v>98.72949402707725</v>
      </c>
      <c r="J68" s="36">
        <f>'[5]вспомогат'!L65</f>
        <v>-23929.97999999998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4803284</v>
      </c>
      <c r="D69" s="37">
        <f>'[5]вспомогат'!D66</f>
        <v>1795385</v>
      </c>
      <c r="E69" s="32">
        <f>'[5]вспомогат'!G66</f>
        <v>5439743.42</v>
      </c>
      <c r="F69" s="37">
        <f>'[5]вспомогат'!H66</f>
        <v>1494300.7599999998</v>
      </c>
      <c r="G69" s="38">
        <f>'[5]вспомогат'!I66</f>
        <v>83.23010162165774</v>
      </c>
      <c r="H69" s="34">
        <f>'[5]вспомогат'!J66</f>
        <v>-301084.2400000002</v>
      </c>
      <c r="I69" s="35">
        <f>'[5]вспомогат'!K66</f>
        <v>113.25050569568653</v>
      </c>
      <c r="J69" s="36">
        <f>'[5]вспомогат'!L66</f>
        <v>636459.4199999999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10767870</v>
      </c>
      <c r="D70" s="37">
        <f>'[5]вспомогат'!D67</f>
        <v>4761012</v>
      </c>
      <c r="E70" s="32">
        <f>'[5]вспомогат'!G67</f>
        <v>8241699.45</v>
      </c>
      <c r="F70" s="37">
        <f>'[5]вспомогат'!H67</f>
        <v>1489767.1600000001</v>
      </c>
      <c r="G70" s="38">
        <f>'[5]вспомогат'!I67</f>
        <v>31.29097679232903</v>
      </c>
      <c r="H70" s="34">
        <f>'[5]вспомогат'!J67</f>
        <v>-3271244.84</v>
      </c>
      <c r="I70" s="35">
        <f>'[5]вспомогат'!K67</f>
        <v>76.53973766399483</v>
      </c>
      <c r="J70" s="36">
        <f>'[5]вспомогат'!L67</f>
        <v>-2526170.55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15250622</v>
      </c>
      <c r="D71" s="37">
        <f>'[5]вспомогат'!D68</f>
        <v>5892808</v>
      </c>
      <c r="E71" s="32">
        <f>'[5]вспомогат'!G68</f>
        <v>12858619.46</v>
      </c>
      <c r="F71" s="37">
        <f>'[5]вспомогат'!H68</f>
        <v>2574768.4700000007</v>
      </c>
      <c r="G71" s="38">
        <f>'[5]вспомогат'!I68</f>
        <v>43.69340507954782</v>
      </c>
      <c r="H71" s="34">
        <f>'[5]вспомогат'!J68</f>
        <v>-3318039.5299999993</v>
      </c>
      <c r="I71" s="35">
        <f>'[5]вспомогат'!K68</f>
        <v>84.31537716953447</v>
      </c>
      <c r="J71" s="36">
        <f>'[5]вспомогат'!L68</f>
        <v>-2392002.539999999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3050100</v>
      </c>
      <c r="D72" s="37">
        <f>'[5]вспомогат'!D69</f>
        <v>1222150</v>
      </c>
      <c r="E72" s="32">
        <f>'[5]вспомогат'!G69</f>
        <v>2716934.39</v>
      </c>
      <c r="F72" s="37">
        <f>'[5]вспомогат'!H69</f>
        <v>605950.06</v>
      </c>
      <c r="G72" s="38">
        <f>'[5]вспомогат'!I69</f>
        <v>49.580661948206036</v>
      </c>
      <c r="H72" s="34">
        <f>'[5]вспомогат'!J69</f>
        <v>-616199.94</v>
      </c>
      <c r="I72" s="35">
        <f>'[5]вспомогат'!K69</f>
        <v>89.07689551162258</v>
      </c>
      <c r="J72" s="36">
        <f>'[5]вспомогат'!L69</f>
        <v>-333165.60999999987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1021540</v>
      </c>
      <c r="D73" s="37">
        <f>'[5]вспомогат'!D70</f>
        <v>441780</v>
      </c>
      <c r="E73" s="32">
        <f>'[5]вспомогат'!G70</f>
        <v>1226988.12</v>
      </c>
      <c r="F73" s="37">
        <f>'[5]вспомогат'!H70</f>
        <v>273712.29000000015</v>
      </c>
      <c r="G73" s="38">
        <f>'[5]вспомогат'!I70</f>
        <v>61.95669564036401</v>
      </c>
      <c r="H73" s="34">
        <f>'[5]вспомогат'!J70</f>
        <v>-168067.70999999985</v>
      </c>
      <c r="I73" s="35">
        <f>'[5]вспомогат'!K70</f>
        <v>120.11160796444584</v>
      </c>
      <c r="J73" s="36">
        <f>'[5]вспомогат'!L70</f>
        <v>205448.1200000001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1099070</v>
      </c>
      <c r="D74" s="37">
        <f>'[5]вспомогат'!D71</f>
        <v>209284</v>
      </c>
      <c r="E74" s="32">
        <f>'[5]вспомогат'!G71</f>
        <v>719330</v>
      </c>
      <c r="F74" s="37">
        <f>'[5]вспомогат'!H71</f>
        <v>97059.68999999994</v>
      </c>
      <c r="G74" s="38">
        <f>'[5]вспомогат'!I71</f>
        <v>46.377023566063315</v>
      </c>
      <c r="H74" s="34">
        <f>'[5]вспомогат'!J71</f>
        <v>-112224.31000000006</v>
      </c>
      <c r="I74" s="35">
        <f>'[5]вспомогат'!K71</f>
        <v>65.4489704932352</v>
      </c>
      <c r="J74" s="36">
        <f>'[5]вспомогат'!L71</f>
        <v>-379740</v>
      </c>
    </row>
    <row r="75" spans="1:10" ht="15" customHeight="1">
      <c r="A75" s="50" t="s">
        <v>77</v>
      </c>
      <c r="B75" s="40">
        <f>SUM(B39:B74)</f>
        <v>915893630</v>
      </c>
      <c r="C75" s="40">
        <f>SUM(C39:C74)</f>
        <v>177700519</v>
      </c>
      <c r="D75" s="40">
        <f>SUM(D39:D74)</f>
        <v>62021208</v>
      </c>
      <c r="E75" s="40">
        <f>SUM(E39:E74)</f>
        <v>171513569.29</v>
      </c>
      <c r="F75" s="40">
        <f>SUM(F39:F74)</f>
        <v>33697385.06999999</v>
      </c>
      <c r="G75" s="41">
        <f>F75/D75*100</f>
        <v>54.33203601903399</v>
      </c>
      <c r="H75" s="40">
        <f>SUM(H39:H74)</f>
        <v>-28323822.930000007</v>
      </c>
      <c r="I75" s="42">
        <f>E75/C75*100</f>
        <v>96.51832772080986</v>
      </c>
      <c r="J75" s="40">
        <f>SUM(J39:J74)</f>
        <v>-6186949.709999994</v>
      </c>
    </row>
    <row r="76" spans="1:10" ht="15.75" customHeight="1">
      <c r="A76" s="53" t="s">
        <v>78</v>
      </c>
      <c r="B76" s="54">
        <f>'[5]вспомогат'!B72</f>
        <v>9995794375</v>
      </c>
      <c r="C76" s="54">
        <f>'[5]вспомогат'!C72</f>
        <v>2239971685</v>
      </c>
      <c r="D76" s="54">
        <f>'[5]вспомогат'!D72</f>
        <v>761616622</v>
      </c>
      <c r="E76" s="54">
        <f>'[5]вспомогат'!G72</f>
        <v>2037609896.2099996</v>
      </c>
      <c r="F76" s="54">
        <f>'[5]вспомогат'!H72</f>
        <v>461204228.8100001</v>
      </c>
      <c r="G76" s="55">
        <f>'[5]вспомогат'!I72</f>
        <v>60.5559563023823</v>
      </c>
      <c r="H76" s="54">
        <f>'[5]вспомогат'!J72</f>
        <v>-300412393.1899998</v>
      </c>
      <c r="I76" s="55">
        <f>'[5]вспомогат'!K72</f>
        <v>90.96587737491866</v>
      </c>
      <c r="J76" s="54">
        <f>'[5]вспомогат'!L72</f>
        <v>-202361788.79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16.03.2018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2018-03-19T07:10:39Z</dcterms:created>
  <dcterms:modified xsi:type="dcterms:W3CDTF">2018-03-19T07:11:19Z</dcterms:modified>
  <cp:category/>
  <cp:version/>
  <cp:contentType/>
  <cp:contentStatus/>
</cp:coreProperties>
</file>