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'виконання'!$A$5:$I$59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<sst xmlns="http://schemas.openxmlformats.org/spreadsheetml/2006/main" count="60" uniqueCount="57">
  <si>
    <t>грн.</t>
  </si>
  <si>
    <t>Міста і райони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</si>
  <si>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</si>
  <si>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</si>
  <si>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</si>
  <si>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</si>
  <si>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</si>
  <si>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</si>
  <si>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</si>
  <si>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</si>
  <si>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</si>
  <si>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</si>
  <si>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</si>
  <si>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</si>
  <si>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</si>
  <si>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</si>
  <si>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</si>
  <si>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</si>
  <si>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</si>
  <si>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</si>
  <si>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</si>
  <si>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</si>
  <si>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</si>
  <si>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</si>
  <si>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</si>
  <si>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</si>
  <si>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</si>
  <si>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</si>
  <si>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</si>
  <si>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</si>
  <si>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</si>
  <si>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</si>
  <si>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</si>
  <si>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</si>
  <si>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</si>
  <si>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</si>
  <si>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</si>
  <si>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</si>
  <si>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</si>
  <si>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отг. Берестівська (Бердянський район)</t>
  </si>
  <si>
    <t>бюджет отг. Веселівська (Веселівський район)</t>
  </si>
  <si>
    <t>бюджет отг. Комиш-Зорянська (Більмацький район)</t>
  </si>
  <si>
    <t>бюджет отг. Преображенська (Оріхівський район)</t>
  </si>
  <si>
    <t>бюджет отг. Смирновська (Більмацький район)</t>
  </si>
  <si>
    <t>бюджет отг. Воскресенська (Пологівський район)</t>
  </si>
  <si>
    <t>Бюджет отг Долинська (Запорізький район)</t>
  </si>
  <si>
    <t>Бюджет отг Приморська (Приморський район)</t>
  </si>
  <si>
    <t>Бюджет отг Комишуваська (Оріхівський район)</t>
  </si>
  <si>
    <t>Бюджет отг Біленьківська (Запорізький район)</t>
  </si>
  <si>
    <t>Бюджет отг Ботіївська (Приазовський район)</t>
  </si>
  <si>
    <t>Бюджет отг Гірсівська (Приазовський район)</t>
  </si>
  <si>
    <t>Бюджет отг Малотокмачанська (Оріхівський район)</t>
  </si>
  <si>
    <t>Бюджет отг Осипенківська (Бердянський район)</t>
  </si>
  <si>
    <t>Бюджет отг Остриківська (Токмацький район)</t>
  </si>
  <si>
    <t>Бюджет отг Таврійська (Оріхівський район)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</si>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</sst>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0.0"/>
    <numFmt numFmtId="166" formatCode="#,##0.0_);\-#,##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0" fillId="0" borderId="12" xfId="0" applyNumberFormat="1" applyFill="1" applyBorder="1" applyAlignment="1" applyProtection="1">
      <alignment/>
      <protection/>
    </xf>
    <xf numFmtId="0" fontId="20" fillId="0" borderId="13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 wrapText="1"/>
    </xf>
    <xf numFmtId="0" fontId="19" fillId="0" borderId="14" xfId="0" applyNumberFormat="1" applyFont="1" applyFill="1" applyBorder="1" applyAlignment="1" applyProtection="1">
      <alignment/>
      <protection/>
    </xf>
    <xf numFmtId="0" fontId="20" fillId="0" borderId="13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19" fillId="0" borderId="17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0" fillId="0" borderId="17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2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17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7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5" fillId="0" borderId="0" xfId="0" applyNumberFormat="1" applyFont="1" applyAlignment="1">
      <alignment horizontal="right" vertical="center"/>
    </xf>
    <xf numFmtId="165" fontId="22" fillId="0" borderId="0" xfId="0" applyNumberFormat="1" applyFont="1" applyFill="1" applyBorder="1" applyAlignment="1" applyProtection="1">
      <alignment horizontal="right" vertical="top"/>
      <protection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6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5" fontId="28" fillId="0" borderId="0" xfId="0" applyNumberFormat="1" applyFont="1" applyFill="1" applyBorder="1" applyAlignment="1" applyProtection="1">
      <alignment horizontal="right"/>
      <protection/>
    </xf>
    <xf numFmtId="166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165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6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0" fontId="33" fillId="0" borderId="0" xfId="0" applyNumberFormat="1" applyFont="1" applyFill="1" applyBorder="1" applyAlignment="1" applyProtection="1">
      <alignment/>
      <protection/>
    </xf>
    <xf numFmtId="3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13121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42;&#1045;&#1056;&#1045;&#1057;&#1045;&#1053;&#1068;_2017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42;&#1045;&#1056;&#1045;&#1057;&#1045;&#1053;&#1068;_2017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42;&#1045;&#1056;&#1045;&#1057;&#1045;&#1053;&#1068;_2017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13.12.2017</v>
          </cell>
        </row>
        <row r="6">
          <cell r="F6" t="str">
            <v>Фактично надійшло на 13.12.2017</v>
          </cell>
        </row>
        <row r="8">
          <cell r="C8" t="str">
            <v>грудень</v>
          </cell>
          <cell r="G8" t="str">
            <v>за грудень</v>
          </cell>
          <cell r="H8" t="str">
            <v>за грудень</v>
          </cell>
          <cell r="J8" t="str">
            <v>за 2017 рік</v>
          </cell>
        </row>
        <row r="9">
          <cell r="B9" t="str">
            <v>рік</v>
          </cell>
        </row>
        <row r="10">
          <cell r="B10">
            <v>1601893474</v>
          </cell>
          <cell r="C10">
            <v>106528100</v>
          </cell>
          <cell r="F10">
            <v>1615052475.41</v>
          </cell>
          <cell r="G10">
            <v>46797483.70000005</v>
          </cell>
          <cell r="H10">
            <v>43.92970840557566</v>
          </cell>
          <cell r="I10">
            <v>-59730616.29999995</v>
          </cell>
          <cell r="J10">
            <v>100.82146544845716</v>
          </cell>
          <cell r="K10">
            <v>13159001.410000086</v>
          </cell>
        </row>
        <row r="11">
          <cell r="B11">
            <v>4255000000</v>
          </cell>
          <cell r="C11">
            <v>350750000</v>
          </cell>
          <cell r="F11">
            <v>4065607400.69</v>
          </cell>
          <cell r="G11">
            <v>138207758.3699999</v>
          </cell>
          <cell r="H11">
            <v>39.40349490235207</v>
          </cell>
          <cell r="I11">
            <v>-212542241.6300001</v>
          </cell>
          <cell r="J11">
            <v>95.5489400867215</v>
          </cell>
          <cell r="K11">
            <v>-189392599.30999994</v>
          </cell>
        </row>
        <row r="12">
          <cell r="B12">
            <v>349851535</v>
          </cell>
          <cell r="C12">
            <v>25181224</v>
          </cell>
          <cell r="F12">
            <v>349418114.67</v>
          </cell>
          <cell r="G12">
            <v>9567101.24000001</v>
          </cell>
          <cell r="H12">
            <v>37.99299525710112</v>
          </cell>
          <cell r="I12">
            <v>-15614122.75999999</v>
          </cell>
          <cell r="J12">
            <v>99.87611306893366</v>
          </cell>
          <cell r="K12">
            <v>-433420.3299999833</v>
          </cell>
        </row>
        <row r="13">
          <cell r="B13">
            <v>433085513</v>
          </cell>
          <cell r="C13">
            <v>36808613</v>
          </cell>
          <cell r="F13">
            <v>449558156.76</v>
          </cell>
          <cell r="G13">
            <v>18807303.689999998</v>
          </cell>
          <cell r="H13">
            <v>51.094844812544274</v>
          </cell>
          <cell r="I13">
            <v>-18001309.310000002</v>
          </cell>
          <cell r="J13">
            <v>103.8035545557489</v>
          </cell>
          <cell r="K13">
            <v>16472643.75999999</v>
          </cell>
        </row>
        <row r="14">
          <cell r="B14">
            <v>472750000</v>
          </cell>
          <cell r="C14">
            <v>40051000</v>
          </cell>
          <cell r="F14">
            <v>449646204.66</v>
          </cell>
          <cell r="G14">
            <v>13587313.950000048</v>
          </cell>
          <cell r="H14">
            <v>33.92503046116214</v>
          </cell>
          <cell r="I14">
            <v>-26463686.049999952</v>
          </cell>
          <cell r="J14">
            <v>95.1128936351137</v>
          </cell>
          <cell r="K14">
            <v>-23103795.339999974</v>
          </cell>
        </row>
        <row r="15">
          <cell r="B15">
            <v>66491300</v>
          </cell>
          <cell r="C15">
            <v>5467600</v>
          </cell>
          <cell r="F15">
            <v>66294984.01</v>
          </cell>
          <cell r="G15">
            <v>1799858.5799999982</v>
          </cell>
          <cell r="H15">
            <v>32.918622064525536</v>
          </cell>
          <cell r="I15">
            <v>-3667741.420000002</v>
          </cell>
          <cell r="J15">
            <v>99.7047493581867</v>
          </cell>
          <cell r="K15">
            <v>-196315.9900000021</v>
          </cell>
        </row>
        <row r="16">
          <cell r="B16">
            <v>35177439</v>
          </cell>
          <cell r="C16">
            <v>2292133</v>
          </cell>
          <cell r="F16">
            <v>41937565</v>
          </cell>
          <cell r="G16">
            <v>906723.1099999994</v>
          </cell>
          <cell r="H16">
            <v>39.55804964197101</v>
          </cell>
          <cell r="I16">
            <v>-1385409.8900000006</v>
          </cell>
          <cell r="J16">
            <v>119.21722044632072</v>
          </cell>
          <cell r="K16">
            <v>6760126</v>
          </cell>
        </row>
        <row r="17">
          <cell r="B17">
            <v>223074848</v>
          </cell>
          <cell r="C17">
            <v>19991544</v>
          </cell>
          <cell r="F17">
            <v>238397990.9</v>
          </cell>
          <cell r="G17">
            <v>8881401.150000006</v>
          </cell>
          <cell r="H17">
            <v>44.42578897357806</v>
          </cell>
          <cell r="I17">
            <v>-11110142.849999994</v>
          </cell>
          <cell r="J17">
            <v>106.8690589895639</v>
          </cell>
          <cell r="K17">
            <v>15323142.900000006</v>
          </cell>
        </row>
        <row r="18">
          <cell r="B18">
            <v>28301412</v>
          </cell>
          <cell r="C18">
            <v>2213442</v>
          </cell>
          <cell r="F18">
            <v>29685216.66</v>
          </cell>
          <cell r="G18">
            <v>895939.3399999999</v>
          </cell>
          <cell r="H18">
            <v>40.477199763987485</v>
          </cell>
          <cell r="I18">
            <v>-1317502.6600000001</v>
          </cell>
          <cell r="J18">
            <v>104.88952515867408</v>
          </cell>
          <cell r="K18">
            <v>1383804.6600000001</v>
          </cell>
        </row>
        <row r="19">
          <cell r="B19">
            <v>24317476</v>
          </cell>
          <cell r="C19">
            <v>1183971</v>
          </cell>
          <cell r="F19">
            <v>28019152.8</v>
          </cell>
          <cell r="G19">
            <v>385707.6700000018</v>
          </cell>
          <cell r="H19">
            <v>32.577459245201254</v>
          </cell>
          <cell r="I19">
            <v>-798263.3299999982</v>
          </cell>
          <cell r="J19">
            <v>115.22229033967177</v>
          </cell>
          <cell r="K19">
            <v>3701676.8000000007</v>
          </cell>
        </row>
        <row r="20">
          <cell r="B20">
            <v>126869667</v>
          </cell>
          <cell r="C20">
            <v>9655105</v>
          </cell>
          <cell r="F20">
            <v>134262257.6</v>
          </cell>
          <cell r="G20">
            <v>4477682.609999999</v>
          </cell>
          <cell r="H20">
            <v>46.37632226682153</v>
          </cell>
          <cell r="I20">
            <v>-5177422.390000001</v>
          </cell>
          <cell r="J20">
            <v>105.82691731980347</v>
          </cell>
          <cell r="K20">
            <v>7392590.599999994</v>
          </cell>
        </row>
        <row r="21">
          <cell r="B21">
            <v>90925200</v>
          </cell>
          <cell r="C21">
            <v>6706360</v>
          </cell>
          <cell r="F21">
            <v>102403874.55</v>
          </cell>
          <cell r="G21">
            <v>2579744.1400000006</v>
          </cell>
          <cell r="H21">
            <v>38.46712881503529</v>
          </cell>
          <cell r="I21">
            <v>-4126615.8599999994</v>
          </cell>
          <cell r="J21">
            <v>112.62430497815788</v>
          </cell>
          <cell r="K21">
            <v>11478674.549999997</v>
          </cell>
        </row>
        <row r="22">
          <cell r="B22">
            <v>87306471</v>
          </cell>
          <cell r="C22">
            <v>7516904</v>
          </cell>
          <cell r="F22">
            <v>93919541.93</v>
          </cell>
          <cell r="G22">
            <v>2593400.550000012</v>
          </cell>
          <cell r="H22">
            <v>34.50091354100055</v>
          </cell>
          <cell r="I22">
            <v>-4923503.449999988</v>
          </cell>
          <cell r="J22">
            <v>107.57454843181098</v>
          </cell>
          <cell r="K22">
            <v>6613070.930000007</v>
          </cell>
        </row>
        <row r="23">
          <cell r="B23">
            <v>70786000</v>
          </cell>
          <cell r="C23">
            <v>5814108</v>
          </cell>
          <cell r="F23">
            <v>70472419.56</v>
          </cell>
          <cell r="G23">
            <v>1921021.650000006</v>
          </cell>
          <cell r="H23">
            <v>33.04069429050864</v>
          </cell>
          <cell r="I23">
            <v>-3893086.349999994</v>
          </cell>
          <cell r="J23">
            <v>99.55700217557144</v>
          </cell>
          <cell r="K23">
            <v>-313580.4399999976</v>
          </cell>
        </row>
        <row r="24">
          <cell r="B24">
            <v>35905222</v>
          </cell>
          <cell r="C24">
            <v>3441670</v>
          </cell>
          <cell r="F24">
            <v>41914426.09</v>
          </cell>
          <cell r="G24">
            <v>746975.5700000003</v>
          </cell>
          <cell r="H24">
            <v>21.703869633056055</v>
          </cell>
          <cell r="I24">
            <v>-2694694.4299999997</v>
          </cell>
          <cell r="J24">
            <v>116.73629560067893</v>
          </cell>
          <cell r="K24">
            <v>6009204.090000004</v>
          </cell>
        </row>
        <row r="25">
          <cell r="B25">
            <v>113877413</v>
          </cell>
          <cell r="C25">
            <v>7458344</v>
          </cell>
          <cell r="F25">
            <v>129193689.36</v>
          </cell>
          <cell r="G25">
            <v>3573270.3400000036</v>
          </cell>
          <cell r="H25">
            <v>47.90970140288519</v>
          </cell>
          <cell r="I25">
            <v>-3885073.6599999964</v>
          </cell>
          <cell r="J25">
            <v>113.44979303314521</v>
          </cell>
          <cell r="K25">
            <v>15316276.36</v>
          </cell>
        </row>
        <row r="26">
          <cell r="B26">
            <v>69008695</v>
          </cell>
          <cell r="C26">
            <v>3888016</v>
          </cell>
          <cell r="F26">
            <v>71766381.51</v>
          </cell>
          <cell r="G26">
            <v>2020720.100000009</v>
          </cell>
          <cell r="H26">
            <v>51.97303972000138</v>
          </cell>
          <cell r="I26">
            <v>-1867295.899999991</v>
          </cell>
          <cell r="J26">
            <v>103.99614354394038</v>
          </cell>
          <cell r="K26">
            <v>2757686.5100000054</v>
          </cell>
        </row>
        <row r="27">
          <cell r="B27">
            <v>51596065</v>
          </cell>
          <cell r="C27">
            <v>2973213</v>
          </cell>
          <cell r="F27">
            <v>54591825.55</v>
          </cell>
          <cell r="G27">
            <v>1367591.4599999934</v>
          </cell>
          <cell r="H27">
            <v>45.99709001675943</v>
          </cell>
          <cell r="I27">
            <v>-1605621.5400000066</v>
          </cell>
          <cell r="J27">
            <v>105.8061802775076</v>
          </cell>
          <cell r="K27">
            <v>2995760.549999997</v>
          </cell>
        </row>
        <row r="28">
          <cell r="B28">
            <v>58452618</v>
          </cell>
          <cell r="C28">
            <v>3909957</v>
          </cell>
          <cell r="F28">
            <v>59278967.65</v>
          </cell>
          <cell r="G28">
            <v>1354808.1199999973</v>
          </cell>
          <cell r="H28">
            <v>34.650205104557344</v>
          </cell>
          <cell r="I28">
            <v>-2555148.8800000027</v>
          </cell>
          <cell r="J28">
            <v>101.41370853568954</v>
          </cell>
          <cell r="K28">
            <v>826349.6499999985</v>
          </cell>
        </row>
        <row r="29">
          <cell r="B29">
            <v>134199926</v>
          </cell>
          <cell r="C29">
            <v>10228324</v>
          </cell>
          <cell r="F29">
            <v>146729148.59</v>
          </cell>
          <cell r="G29">
            <v>4023795.0200000107</v>
          </cell>
          <cell r="H29">
            <v>39.33972975435673</v>
          </cell>
          <cell r="I29">
            <v>-6204528.979999989</v>
          </cell>
          <cell r="J29">
            <v>109.33623658630036</v>
          </cell>
          <cell r="K29">
            <v>12529222.590000004</v>
          </cell>
        </row>
        <row r="30">
          <cell r="B30">
            <v>58396830</v>
          </cell>
          <cell r="C30">
            <v>3402029</v>
          </cell>
          <cell r="F30">
            <v>66513531.11</v>
          </cell>
          <cell r="G30">
            <v>1546975.3100000024</v>
          </cell>
          <cell r="H30">
            <v>45.47213765667495</v>
          </cell>
          <cell r="I30">
            <v>-1855053.6899999976</v>
          </cell>
          <cell r="J30">
            <v>113.89921526562314</v>
          </cell>
          <cell r="K30">
            <v>8116701.109999999</v>
          </cell>
        </row>
        <row r="31">
          <cell r="B31">
            <v>37728226</v>
          </cell>
          <cell r="C31">
            <v>3036486</v>
          </cell>
          <cell r="F31">
            <v>42323139.25</v>
          </cell>
          <cell r="G31">
            <v>1545600.5600000024</v>
          </cell>
          <cell r="H31">
            <v>50.900961176834095</v>
          </cell>
          <cell r="I31">
            <v>-1490885.4399999976</v>
          </cell>
          <cell r="J31">
            <v>112.17898040050969</v>
          </cell>
          <cell r="K31">
            <v>4594913.25</v>
          </cell>
        </row>
        <row r="32">
          <cell r="B32">
            <v>30607385</v>
          </cell>
          <cell r="C32">
            <v>1806953</v>
          </cell>
          <cell r="F32">
            <v>35934569.54</v>
          </cell>
          <cell r="G32">
            <v>721520.7400000021</v>
          </cell>
          <cell r="H32">
            <v>39.93024389676998</v>
          </cell>
          <cell r="I32">
            <v>-1085432.259999998</v>
          </cell>
          <cell r="J32">
            <v>117.40489930779776</v>
          </cell>
          <cell r="K32">
            <v>5327184.539999999</v>
          </cell>
        </row>
        <row r="33">
          <cell r="B33">
            <v>54958487</v>
          </cell>
          <cell r="C33">
            <v>3420280</v>
          </cell>
          <cell r="F33">
            <v>60353915.34</v>
          </cell>
          <cell r="G33">
            <v>1254295.1300000027</v>
          </cell>
          <cell r="H33">
            <v>36.67229378881269</v>
          </cell>
          <cell r="I33">
            <v>-2165984.8699999973</v>
          </cell>
          <cell r="J33">
            <v>109.81727961324701</v>
          </cell>
          <cell r="K33">
            <v>5395428.340000004</v>
          </cell>
        </row>
        <row r="34">
          <cell r="B34">
            <v>46589870</v>
          </cell>
          <cell r="C34">
            <v>2816189</v>
          </cell>
          <cell r="F34">
            <v>56136612.21</v>
          </cell>
          <cell r="G34">
            <v>954037.8500000015</v>
          </cell>
          <cell r="H34">
            <v>33.87691131525624</v>
          </cell>
          <cell r="I34">
            <v>-1862151.1499999985</v>
          </cell>
          <cell r="J34">
            <v>120.49102564570366</v>
          </cell>
          <cell r="K34">
            <v>9546742.21</v>
          </cell>
        </row>
        <row r="35">
          <cell r="B35">
            <v>122119704</v>
          </cell>
          <cell r="C35">
            <v>7060761</v>
          </cell>
          <cell r="F35">
            <v>127407797.21</v>
          </cell>
          <cell r="G35">
            <v>2608137.75</v>
          </cell>
          <cell r="H35">
            <v>36.93847943585684</v>
          </cell>
          <cell r="I35">
            <v>-4452623.25</v>
          </cell>
          <cell r="J35">
            <v>104.3302538712344</v>
          </cell>
          <cell r="K35">
            <v>5288093.209999993</v>
          </cell>
        </row>
        <row r="36">
          <cell r="B36">
            <v>14702200</v>
          </cell>
          <cell r="C36">
            <v>775150</v>
          </cell>
          <cell r="F36">
            <v>15885741.09</v>
          </cell>
          <cell r="G36">
            <v>275427.6400000006</v>
          </cell>
          <cell r="H36">
            <v>35.532173127781796</v>
          </cell>
          <cell r="I36">
            <v>-499722.3599999994</v>
          </cell>
          <cell r="J36">
            <v>108.05009515582702</v>
          </cell>
          <cell r="K36">
            <v>1183541.0899999999</v>
          </cell>
        </row>
        <row r="37">
          <cell r="B37">
            <v>35496135</v>
          </cell>
          <cell r="C37">
            <v>2464664</v>
          </cell>
          <cell r="F37">
            <v>36985147.49</v>
          </cell>
          <cell r="G37">
            <v>1046467.9100000039</v>
          </cell>
          <cell r="H37">
            <v>42.45884672312347</v>
          </cell>
          <cell r="I37">
            <v>-1418196.0899999961</v>
          </cell>
          <cell r="J37">
            <v>104.19485808807072</v>
          </cell>
          <cell r="K37">
            <v>1489012.490000002</v>
          </cell>
        </row>
        <row r="38">
          <cell r="B38">
            <v>20073815</v>
          </cell>
          <cell r="C38">
            <v>966693</v>
          </cell>
          <cell r="F38">
            <v>20737655.6</v>
          </cell>
          <cell r="G38">
            <v>649675.75</v>
          </cell>
          <cell r="H38">
            <v>67.2060054226109</v>
          </cell>
          <cell r="I38">
            <v>-317017.25</v>
          </cell>
          <cell r="J38">
            <v>103.30699769824521</v>
          </cell>
          <cell r="K38">
            <v>663840.6000000015</v>
          </cell>
        </row>
        <row r="39">
          <cell r="B39">
            <v>15233000</v>
          </cell>
          <cell r="C39">
            <v>938040</v>
          </cell>
          <cell r="F39">
            <v>15442048.35</v>
          </cell>
          <cell r="G39">
            <v>288126.5999999996</v>
          </cell>
          <cell r="H39">
            <v>30.7158116924651</v>
          </cell>
          <cell r="I39">
            <v>-649913.4000000004</v>
          </cell>
          <cell r="J39">
            <v>101.37233867261865</v>
          </cell>
          <cell r="K39">
            <v>209048.34999999963</v>
          </cell>
        </row>
        <row r="40">
          <cell r="B40">
            <v>11630370</v>
          </cell>
          <cell r="C40">
            <v>846607</v>
          </cell>
          <cell r="F40">
            <v>15820927.76</v>
          </cell>
          <cell r="G40">
            <v>321642.25</v>
          </cell>
          <cell r="H40">
            <v>37.99191950928825</v>
          </cell>
          <cell r="I40">
            <v>-524964.75</v>
          </cell>
          <cell r="J40">
            <v>136.03116461471132</v>
          </cell>
          <cell r="K40">
            <v>4190557.76</v>
          </cell>
        </row>
        <row r="41">
          <cell r="B41">
            <v>17099655</v>
          </cell>
          <cell r="C41">
            <v>1728517</v>
          </cell>
          <cell r="F41">
            <v>15762189.32</v>
          </cell>
          <cell r="G41">
            <v>259730.23000000045</v>
          </cell>
          <cell r="H41">
            <v>15.026188923800024</v>
          </cell>
          <cell r="I41">
            <v>-1468786.7699999996</v>
          </cell>
          <cell r="J41">
            <v>92.17840547075366</v>
          </cell>
          <cell r="K41">
            <v>-1337465.6799999997</v>
          </cell>
        </row>
        <row r="42">
          <cell r="B42">
            <v>23272313</v>
          </cell>
          <cell r="C42">
            <v>1771903</v>
          </cell>
          <cell r="F42">
            <v>26806752.05</v>
          </cell>
          <cell r="G42">
            <v>1302611.8200000003</v>
          </cell>
          <cell r="H42">
            <v>73.5148492891541</v>
          </cell>
          <cell r="I42">
            <v>-469291.1799999997</v>
          </cell>
          <cell r="J42">
            <v>115.18731313900771</v>
          </cell>
          <cell r="K42">
            <v>3534439.0500000007</v>
          </cell>
        </row>
        <row r="43">
          <cell r="B43">
            <v>41228872</v>
          </cell>
          <cell r="C43">
            <v>2497378</v>
          </cell>
          <cell r="F43">
            <v>45594995.1</v>
          </cell>
          <cell r="G43">
            <v>1221866.8299999982</v>
          </cell>
          <cell r="H43">
            <v>48.92598677492948</v>
          </cell>
          <cell r="I43">
            <v>-1275511.1700000018</v>
          </cell>
          <cell r="J43">
            <v>110.589964964358</v>
          </cell>
          <cell r="K43">
            <v>4366123.1000000015</v>
          </cell>
        </row>
        <row r="44">
          <cell r="B44">
            <v>21419621</v>
          </cell>
          <cell r="C44">
            <v>687340</v>
          </cell>
          <cell r="F44">
            <v>22561158.82</v>
          </cell>
          <cell r="G44">
            <v>634624.2400000021</v>
          </cell>
          <cell r="H44">
            <v>92.33046818168621</v>
          </cell>
          <cell r="I44">
            <v>-52715.759999997914</v>
          </cell>
          <cell r="J44">
            <v>105.32940251370462</v>
          </cell>
          <cell r="K44">
            <v>1141537.8200000003</v>
          </cell>
        </row>
        <row r="45">
          <cell r="B45">
            <v>18679619</v>
          </cell>
          <cell r="C45">
            <v>928419</v>
          </cell>
          <cell r="F45">
            <v>21781178.16</v>
          </cell>
          <cell r="G45">
            <v>360798.8500000015</v>
          </cell>
          <cell r="H45">
            <v>38.86164005691412</v>
          </cell>
          <cell r="I45">
            <v>-567620.1499999985</v>
          </cell>
          <cell r="J45">
            <v>116.60397441725124</v>
          </cell>
          <cell r="K45">
            <v>3101559.16</v>
          </cell>
        </row>
        <row r="46">
          <cell r="B46">
            <v>6561900</v>
          </cell>
          <cell r="C46">
            <v>359349</v>
          </cell>
          <cell r="F46">
            <v>7607817.97</v>
          </cell>
          <cell r="G46">
            <v>258073.38999999966</v>
          </cell>
          <cell r="H46">
            <v>71.81692171120545</v>
          </cell>
          <cell r="I46">
            <v>-101275.61000000034</v>
          </cell>
          <cell r="J46">
            <v>115.93925494140416</v>
          </cell>
          <cell r="K46">
            <v>1045917.9699999997</v>
          </cell>
        </row>
        <row r="47">
          <cell r="B47">
            <v>7582670</v>
          </cell>
          <cell r="C47">
            <v>534838</v>
          </cell>
          <cell r="F47">
            <v>8691504.72</v>
          </cell>
          <cell r="G47">
            <v>334554.1300000008</v>
          </cell>
          <cell r="H47">
            <v>62.55242335062221</v>
          </cell>
          <cell r="I47">
            <v>-200283.86999999918</v>
          </cell>
          <cell r="J47">
            <v>114.6232754425552</v>
          </cell>
          <cell r="K47">
            <v>1108834.7200000007</v>
          </cell>
        </row>
        <row r="48">
          <cell r="B48">
            <v>8486032</v>
          </cell>
          <cell r="C48">
            <v>531943</v>
          </cell>
          <cell r="F48">
            <v>8688000.85</v>
          </cell>
          <cell r="G48">
            <v>149893.45999999903</v>
          </cell>
          <cell r="H48">
            <v>28.178481529035825</v>
          </cell>
          <cell r="I48">
            <v>-382049.54000000097</v>
          </cell>
          <cell r="J48">
            <v>102.38001518259652</v>
          </cell>
          <cell r="K48">
            <v>201968.84999999963</v>
          </cell>
        </row>
        <row r="49">
          <cell r="B49">
            <v>19616890</v>
          </cell>
          <cell r="C49">
            <v>1305150</v>
          </cell>
          <cell r="F49">
            <v>23218982.7</v>
          </cell>
          <cell r="G49">
            <v>488260.9399999976</v>
          </cell>
          <cell r="H49">
            <v>37.41033137953474</v>
          </cell>
          <cell r="I49">
            <v>-816889.0600000024</v>
          </cell>
          <cell r="J49">
            <v>118.36220063424936</v>
          </cell>
          <cell r="K49">
            <v>3602092.6999999993</v>
          </cell>
        </row>
        <row r="50">
          <cell r="B50">
            <v>9000471</v>
          </cell>
          <cell r="C50">
            <v>508598</v>
          </cell>
          <cell r="F50">
            <v>9648857.38</v>
          </cell>
          <cell r="G50">
            <v>335027.22000000067</v>
          </cell>
          <cell r="H50">
            <v>65.87269710065723</v>
          </cell>
          <cell r="I50">
            <v>-173570.77999999933</v>
          </cell>
          <cell r="J50">
            <v>107.20391610616824</v>
          </cell>
          <cell r="K50">
            <v>648386.3800000008</v>
          </cell>
        </row>
        <row r="51">
          <cell r="B51">
            <v>7341768</v>
          </cell>
          <cell r="C51">
            <v>388260</v>
          </cell>
          <cell r="F51">
            <v>9432212.46</v>
          </cell>
          <cell r="G51">
            <v>124146.11000000127</v>
          </cell>
          <cell r="H51">
            <v>31.97499356101614</v>
          </cell>
          <cell r="I51">
            <v>-264113.88999999873</v>
          </cell>
          <cell r="J51">
            <v>128.47331133318298</v>
          </cell>
          <cell r="K51">
            <v>2090444.460000001</v>
          </cell>
        </row>
        <row r="52">
          <cell r="B52">
            <v>8956696107</v>
          </cell>
          <cell r="C52">
            <v>690835175</v>
          </cell>
          <cell r="F52">
            <v>8931484528.429998</v>
          </cell>
          <cell r="G52">
            <v>281177095.0700002</v>
          </cell>
          <cell r="H52">
            <v>40.70103915452773</v>
          </cell>
          <cell r="I52">
            <v>-400476158.29999995</v>
          </cell>
          <cell r="J52">
            <v>99.71851698138671</v>
          </cell>
          <cell r="K52">
            <v>-25211578.570001602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60"/>
  <sheetViews>
    <sheetView tabSelected="1" zoomScalePageLayoutView="0" workbookViewId="0" topLeftCell="A1">
      <pane xSplit="1" ySplit="9" topLeftCell="B43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B46" sqref="B46"/>
    </sheetView>
  </sheetViews>
  <sheetFormatPr defaultColWidth="11.421875" defaultRowHeight="12.75"/>
  <cols>
    <col min="1" max="1" width="31.140625" style="3" customWidth="1"/>
    <col min="2" max="2" width="11.421875" style="2" customWidth="1"/>
    <col min="3" max="3" width="11.28125" style="2" customWidth="1"/>
    <col min="4" max="5" width="11.421875" style="2" customWidth="1"/>
    <col min="6" max="6" width="9.421875" style="2" customWidth="1"/>
    <col min="7" max="7" width="11.421875" style="2" customWidth="1"/>
    <col min="8" max="8" width="8.57421875" style="2" customWidth="1"/>
    <col min="9" max="11" width="11.421875" style="2" customWidth="1"/>
    <col min="12" max="16384" width="11.421875" style="3" customWidth="1"/>
  </cols>
  <sheetData>
    <row r="2" spans="1:9" ht="18.75">
      <c r="A2" s="1" t="str">
        <f>'[1]вспомогат'!A2</f>
        <v>Щоденний моніторинг виконання за помісячним розписом доходів станом на 13.12.2017</v>
      </c>
      <c r="B2" s="1"/>
      <c r="C2" s="1"/>
      <c r="D2" s="1"/>
      <c r="E2" s="1"/>
      <c r="F2" s="1"/>
      <c r="G2" s="1"/>
      <c r="H2" s="1"/>
      <c r="I2" s="1"/>
    </row>
    <row r="3" ht="12.75">
      <c r="I3" s="4" t="s">
        <v>0</v>
      </c>
    </row>
    <row r="5" spans="1:9" ht="12.75">
      <c r="A5" s="5" t="s">
        <v>1</v>
      </c>
      <c r="B5" s="6"/>
      <c r="C5" s="6"/>
      <c r="D5" s="6"/>
      <c r="E5" s="6"/>
      <c r="F5" s="6"/>
      <c r="G5" s="6"/>
      <c r="H5" s="6"/>
      <c r="I5" s="6"/>
    </row>
    <row r="6" spans="1:9" ht="12.75" customHeight="1">
      <c r="A6" s="7"/>
      <c r="B6" s="8" t="s">
        <v>2</v>
      </c>
      <c r="C6" s="9" t="s">
        <v>3</v>
      </c>
      <c r="D6" s="10" t="str">
        <f>'[1]вспомогат'!F6</f>
        <v>Фактично надійшло на 13.12.2017</v>
      </c>
      <c r="E6" s="11"/>
      <c r="F6" s="12" t="s">
        <v>4</v>
      </c>
      <c r="G6" s="13"/>
      <c r="H6" s="13"/>
      <c r="I6" s="13"/>
    </row>
    <row r="7" spans="1:9" ht="12.75">
      <c r="A7" s="7"/>
      <c r="B7" s="14" t="s">
        <v>5</v>
      </c>
      <c r="C7" s="15" t="s">
        <v>6</v>
      </c>
      <c r="D7" s="16"/>
      <c r="E7" s="17"/>
      <c r="F7" s="18" t="s">
        <v>7</v>
      </c>
      <c r="G7" s="19"/>
      <c r="H7" s="19"/>
      <c r="I7" s="19"/>
    </row>
    <row r="8" spans="1:9" ht="12.75">
      <c r="A8" s="7"/>
      <c r="B8" s="14" t="s">
        <v>6</v>
      </c>
      <c r="C8" s="15" t="str">
        <f>'[1]вспомогат'!C8</f>
        <v>грудень</v>
      </c>
      <c r="D8" s="14" t="s">
        <v>8</v>
      </c>
      <c r="E8" s="20" t="str">
        <f>'[1]вспомогат'!G8</f>
        <v>за грудень</v>
      </c>
      <c r="F8" s="21" t="str">
        <f>'[1]вспомогат'!H8</f>
        <v>за грудень</v>
      </c>
      <c r="G8" s="22"/>
      <c r="H8" s="21" t="str">
        <f>'[1]вспомогат'!J8</f>
        <v>за 2017 рік</v>
      </c>
      <c r="I8" s="22"/>
    </row>
    <row r="9" spans="1:9" ht="12.75">
      <c r="A9" s="23"/>
      <c r="B9" s="24" t="str">
        <f>'[1]вспомогат'!B9</f>
        <v>рік</v>
      </c>
      <c r="C9" s="25"/>
      <c r="D9" s="26"/>
      <c r="E9" s="25"/>
      <c r="F9" s="24" t="s">
        <v>9</v>
      </c>
      <c r="G9" s="27" t="s">
        <v>10</v>
      </c>
      <c r="H9" s="28" t="s">
        <v>9</v>
      </c>
      <c r="I9" s="29" t="s">
        <v>10</v>
      </c>
    </row>
    <row r="10" spans="1:9" ht="12.75">
      <c r="A10" s="30" t="s">
        <v>11</v>
      </c>
      <c r="B10" s="31">
        <f>'[1]вспомогат'!B10</f>
        <v>1601893474</v>
      </c>
      <c r="C10" s="31">
        <f>'[1]вспомогат'!C10</f>
        <v>106528100</v>
      </c>
      <c r="D10" s="31">
        <f>'[1]вспомогат'!F10</f>
        <v>1615052475.41</v>
      </c>
      <c r="E10" s="31">
        <f>'[1]вспомогат'!G10</f>
        <v>46797483.70000005</v>
      </c>
      <c r="F10" s="32">
        <f>'[1]вспомогат'!H10</f>
        <v>43.92970840557566</v>
      </c>
      <c r="G10" s="31">
        <f>'[1]вспомогат'!I10</f>
        <v>-59730616.29999995</v>
      </c>
      <c r="H10" s="32">
        <f>'[1]вспомогат'!J10</f>
        <v>100.82146544845716</v>
      </c>
      <c r="I10" s="31">
        <f>'[1]вспомогат'!K10</f>
        <v>13159001.410000086</v>
      </c>
    </row>
    <row r="11" spans="1:9" ht="12.75">
      <c r="A11" s="30"/>
      <c r="B11" s="31"/>
      <c r="C11" s="33"/>
      <c r="D11" s="31"/>
      <c r="E11" s="33"/>
      <c r="F11" s="34"/>
      <c r="G11" s="35"/>
      <c r="H11" s="36"/>
      <c r="I11" s="37"/>
    </row>
    <row r="12" spans="1:9" ht="12.75">
      <c r="A12" s="30" t="s">
        <v>12</v>
      </c>
      <c r="B12" s="31">
        <f>'[1]вспомогат'!B11</f>
        <v>4255000000</v>
      </c>
      <c r="C12" s="31">
        <f>'[1]вспомогат'!C11</f>
        <v>350750000</v>
      </c>
      <c r="D12" s="31">
        <f>'[1]вспомогат'!F11</f>
        <v>4065607400.69</v>
      </c>
      <c r="E12" s="31">
        <f>'[1]вспомогат'!G11</f>
        <v>138207758.3699999</v>
      </c>
      <c r="F12" s="34">
        <f>'[1]вспомогат'!H11</f>
        <v>39.40349490235207</v>
      </c>
      <c r="G12" s="35">
        <f>'[1]вспомогат'!I11</f>
        <v>-212542241.6300001</v>
      </c>
      <c r="H12" s="34">
        <f>'[1]вспомогат'!J11</f>
        <v>95.5489400867215</v>
      </c>
      <c r="I12" s="37">
        <f>'[1]вспомогат'!K11</f>
        <v>-189392599.30999994</v>
      </c>
    </row>
    <row r="13" spans="1:9" ht="12.75">
      <c r="A13" s="30" t="s">
        <v>13</v>
      </c>
      <c r="B13" s="31">
        <f>'[1]вспомогат'!B12</f>
        <v>349851535</v>
      </c>
      <c r="C13" s="31">
        <f>'[1]вспомогат'!C12</f>
        <v>25181224</v>
      </c>
      <c r="D13" s="31">
        <f>'[1]вспомогат'!F12</f>
        <v>349418114.67</v>
      </c>
      <c r="E13" s="31">
        <f>'[1]вспомогат'!G12</f>
        <v>9567101.24000001</v>
      </c>
      <c r="F13" s="34">
        <f>'[1]вспомогат'!H12</f>
        <v>37.99299525710112</v>
      </c>
      <c r="G13" s="35">
        <f>'[1]вспомогат'!I12</f>
        <v>-15614122.75999999</v>
      </c>
      <c r="H13" s="34">
        <f>'[1]вспомогат'!J12</f>
        <v>99.87611306893366</v>
      </c>
      <c r="I13" s="37">
        <f>'[1]вспомогат'!K12</f>
        <v>-433420.3299999833</v>
      </c>
    </row>
    <row r="14" spans="1:9" ht="12.75">
      <c r="A14" s="30" t="s">
        <v>14</v>
      </c>
      <c r="B14" s="31">
        <f>'[1]вспомогат'!B13</f>
        <v>433085513</v>
      </c>
      <c r="C14" s="31">
        <f>'[1]вспомогат'!C13</f>
        <v>36808613</v>
      </c>
      <c r="D14" s="31">
        <f>'[1]вспомогат'!F13</f>
        <v>449558156.76</v>
      </c>
      <c r="E14" s="31">
        <f>'[1]вспомогат'!G13</f>
        <v>18807303.689999998</v>
      </c>
      <c r="F14" s="34">
        <f>'[1]вспомогат'!H13</f>
        <v>51.094844812544274</v>
      </c>
      <c r="G14" s="35">
        <f>'[1]вспомогат'!I13</f>
        <v>-18001309.310000002</v>
      </c>
      <c r="H14" s="34">
        <f>'[1]вспомогат'!J13</f>
        <v>103.8035545557489</v>
      </c>
      <c r="I14" s="37">
        <f>'[1]вспомогат'!K13</f>
        <v>16472643.75999999</v>
      </c>
    </row>
    <row r="15" spans="1:9" ht="12.75">
      <c r="A15" s="30" t="s">
        <v>15</v>
      </c>
      <c r="B15" s="31">
        <f>'[1]вспомогат'!B14</f>
        <v>472750000</v>
      </c>
      <c r="C15" s="31">
        <f>'[1]вспомогат'!C14</f>
        <v>40051000</v>
      </c>
      <c r="D15" s="31">
        <f>'[1]вспомогат'!F14</f>
        <v>449646204.66</v>
      </c>
      <c r="E15" s="31">
        <f>'[1]вспомогат'!G14</f>
        <v>13587313.950000048</v>
      </c>
      <c r="F15" s="34">
        <f>'[1]вспомогат'!H14</f>
        <v>33.92503046116214</v>
      </c>
      <c r="G15" s="35">
        <f>'[1]вспомогат'!I14</f>
        <v>-26463686.049999952</v>
      </c>
      <c r="H15" s="34">
        <f>'[1]вспомогат'!J14</f>
        <v>95.1128936351137</v>
      </c>
      <c r="I15" s="37">
        <f>'[1]вспомогат'!K14</f>
        <v>-23103795.339999974</v>
      </c>
    </row>
    <row r="16" spans="1:9" ht="12.75">
      <c r="A16" s="30" t="s">
        <v>16</v>
      </c>
      <c r="B16" s="31">
        <f>'[1]вспомогат'!B15</f>
        <v>66491300</v>
      </c>
      <c r="C16" s="31">
        <f>'[1]вспомогат'!C15</f>
        <v>5467600</v>
      </c>
      <c r="D16" s="31">
        <f>'[1]вспомогат'!F15</f>
        <v>66294984.01</v>
      </c>
      <c r="E16" s="31">
        <f>'[1]вспомогат'!G15</f>
        <v>1799858.5799999982</v>
      </c>
      <c r="F16" s="34">
        <f>'[1]вспомогат'!H15</f>
        <v>32.918622064525536</v>
      </c>
      <c r="G16" s="35">
        <f>'[1]вспомогат'!I15</f>
        <v>-3667741.420000002</v>
      </c>
      <c r="H16" s="34">
        <f>'[1]вспомогат'!J15</f>
        <v>99.7047493581867</v>
      </c>
      <c r="I16" s="37">
        <f>'[1]вспомогат'!K15</f>
        <v>-196315.9900000021</v>
      </c>
    </row>
    <row r="17" spans="1:9" ht="18" customHeight="1">
      <c r="A17" s="38" t="s">
        <v>17</v>
      </c>
      <c r="B17" s="39">
        <f>SUM(B12:B16)</f>
        <v>5577178348</v>
      </c>
      <c r="C17" s="39">
        <f>SUM(C12:C16)</f>
        <v>458258437</v>
      </c>
      <c r="D17" s="39">
        <f>SUM(D12:D16)</f>
        <v>5380524860.79</v>
      </c>
      <c r="E17" s="39">
        <f>SUM(E12:E16)</f>
        <v>181969335.82999992</v>
      </c>
      <c r="F17" s="40">
        <f>E17/C17*100</f>
        <v>39.708889381560894</v>
      </c>
      <c r="G17" s="39">
        <f>SUM(G12:G16)</f>
        <v>-276289101.1700001</v>
      </c>
      <c r="H17" s="41">
        <f>D17/B17*100</f>
        <v>96.47396093616908</v>
      </c>
      <c r="I17" s="39">
        <f>SUM(I12:I16)</f>
        <v>-196653487.20999992</v>
      </c>
    </row>
    <row r="18" spans="1:9" ht="20.25" customHeight="1">
      <c r="A18" s="30" t="s">
        <v>18</v>
      </c>
      <c r="B18" s="42">
        <f>'[1]вспомогат'!B16</f>
        <v>35177439</v>
      </c>
      <c r="C18" s="42">
        <f>'[1]вспомогат'!C16</f>
        <v>2292133</v>
      </c>
      <c r="D18" s="42">
        <f>'[1]вспомогат'!F16</f>
        <v>41937565</v>
      </c>
      <c r="E18" s="42">
        <f>'[1]вспомогат'!G16</f>
        <v>906723.1099999994</v>
      </c>
      <c r="F18" s="43">
        <f>'[1]вспомогат'!H16</f>
        <v>39.55804964197101</v>
      </c>
      <c r="G18" s="44">
        <f>'[1]вспомогат'!I16</f>
        <v>-1385409.8900000006</v>
      </c>
      <c r="H18" s="45">
        <f>'[1]вспомогат'!J16</f>
        <v>119.21722044632072</v>
      </c>
      <c r="I18" s="46">
        <f>'[1]вспомогат'!K16</f>
        <v>6760126</v>
      </c>
    </row>
    <row r="19" spans="1:9" ht="12.75">
      <c r="A19" s="30" t="s">
        <v>19</v>
      </c>
      <c r="B19" s="42">
        <f>'[1]вспомогат'!B17</f>
        <v>223074848</v>
      </c>
      <c r="C19" s="42">
        <f>'[1]вспомогат'!C17</f>
        <v>19991544</v>
      </c>
      <c r="D19" s="42">
        <f>'[1]вспомогат'!F17</f>
        <v>238397990.9</v>
      </c>
      <c r="E19" s="42">
        <f>'[1]вспомогат'!G17</f>
        <v>8881401.150000006</v>
      </c>
      <c r="F19" s="43">
        <f>'[1]вспомогат'!H17</f>
        <v>44.42578897357806</v>
      </c>
      <c r="G19" s="35">
        <f>'[1]вспомогат'!I17</f>
        <v>-11110142.849999994</v>
      </c>
      <c r="H19" s="36">
        <f>'[1]вспомогат'!J17</f>
        <v>106.8690589895639</v>
      </c>
      <c r="I19" s="37">
        <f>'[1]вспомогат'!K17</f>
        <v>15323142.900000006</v>
      </c>
    </row>
    <row r="20" spans="1:9" ht="12.75">
      <c r="A20" s="30" t="s">
        <v>20</v>
      </c>
      <c r="B20" s="42">
        <f>'[1]вспомогат'!B18</f>
        <v>28301412</v>
      </c>
      <c r="C20" s="42">
        <f>'[1]вспомогат'!C18</f>
        <v>2213442</v>
      </c>
      <c r="D20" s="42">
        <f>'[1]вспомогат'!F18</f>
        <v>29685216.66</v>
      </c>
      <c r="E20" s="42">
        <f>'[1]вспомогат'!G18</f>
        <v>895939.3399999999</v>
      </c>
      <c r="F20" s="43">
        <f>'[1]вспомогат'!H18</f>
        <v>40.477199763987485</v>
      </c>
      <c r="G20" s="35">
        <f>'[1]вспомогат'!I18</f>
        <v>-1317502.6600000001</v>
      </c>
      <c r="H20" s="36">
        <f>'[1]вспомогат'!J18</f>
        <v>104.88952515867408</v>
      </c>
      <c r="I20" s="37">
        <f>'[1]вспомогат'!K18</f>
        <v>1383804.6600000001</v>
      </c>
    </row>
    <row r="21" spans="1:9" ht="12.75">
      <c r="A21" s="30" t="s">
        <v>21</v>
      </c>
      <c r="B21" s="42">
        <f>'[1]вспомогат'!B19</f>
        <v>24317476</v>
      </c>
      <c r="C21" s="42">
        <f>'[1]вспомогат'!C19</f>
        <v>1183971</v>
      </c>
      <c r="D21" s="42">
        <f>'[1]вспомогат'!F19</f>
        <v>28019152.8</v>
      </c>
      <c r="E21" s="42">
        <f>'[1]вспомогат'!G19</f>
        <v>385707.6700000018</v>
      </c>
      <c r="F21" s="43">
        <f>'[1]вспомогат'!H19</f>
        <v>32.577459245201254</v>
      </c>
      <c r="G21" s="35">
        <f>'[1]вспомогат'!I19</f>
        <v>-798263.3299999982</v>
      </c>
      <c r="H21" s="36">
        <f>'[1]вспомогат'!J19</f>
        <v>115.22229033967177</v>
      </c>
      <c r="I21" s="37">
        <f>'[1]вспомогат'!K19</f>
        <v>3701676.8000000007</v>
      </c>
    </row>
    <row r="22" spans="1:9" ht="12.75">
      <c r="A22" s="30" t="s">
        <v>22</v>
      </c>
      <c r="B22" s="42">
        <f>'[1]вспомогат'!B20</f>
        <v>126869667</v>
      </c>
      <c r="C22" s="42">
        <f>'[1]вспомогат'!C20</f>
        <v>9655105</v>
      </c>
      <c r="D22" s="42">
        <f>'[1]вспомогат'!F20</f>
        <v>134262257.6</v>
      </c>
      <c r="E22" s="42">
        <f>'[1]вспомогат'!G20</f>
        <v>4477682.609999999</v>
      </c>
      <c r="F22" s="43">
        <f>'[1]вспомогат'!H20</f>
        <v>46.37632226682153</v>
      </c>
      <c r="G22" s="35">
        <f>'[1]вспомогат'!I20</f>
        <v>-5177422.390000001</v>
      </c>
      <c r="H22" s="36">
        <f>'[1]вспомогат'!J20</f>
        <v>105.82691731980347</v>
      </c>
      <c r="I22" s="37">
        <f>'[1]вспомогат'!K20</f>
        <v>7392590.599999994</v>
      </c>
    </row>
    <row r="23" spans="1:9" ht="12.75">
      <c r="A23" s="30" t="s">
        <v>23</v>
      </c>
      <c r="B23" s="42">
        <f>'[1]вспомогат'!B21</f>
        <v>90925200</v>
      </c>
      <c r="C23" s="42">
        <f>'[1]вспомогат'!C21</f>
        <v>6706360</v>
      </c>
      <c r="D23" s="42">
        <f>'[1]вспомогат'!F21</f>
        <v>102403874.55</v>
      </c>
      <c r="E23" s="42">
        <f>'[1]вспомогат'!G21</f>
        <v>2579744.1400000006</v>
      </c>
      <c r="F23" s="43">
        <f>'[1]вспомогат'!H21</f>
        <v>38.46712881503529</v>
      </c>
      <c r="G23" s="35">
        <f>'[1]вспомогат'!I21</f>
        <v>-4126615.8599999994</v>
      </c>
      <c r="H23" s="36">
        <f>'[1]вспомогат'!J21</f>
        <v>112.62430497815788</v>
      </c>
      <c r="I23" s="37">
        <f>'[1]вспомогат'!K21</f>
        <v>11478674.549999997</v>
      </c>
    </row>
    <row r="24" spans="1:9" ht="12.75">
      <c r="A24" s="30" t="s">
        <v>24</v>
      </c>
      <c r="B24" s="42">
        <f>'[1]вспомогат'!B22</f>
        <v>87306471</v>
      </c>
      <c r="C24" s="42">
        <f>'[1]вспомогат'!C22</f>
        <v>7516904</v>
      </c>
      <c r="D24" s="42">
        <f>'[1]вспомогат'!F22</f>
        <v>93919541.93</v>
      </c>
      <c r="E24" s="42">
        <f>'[1]вспомогат'!G22</f>
        <v>2593400.550000012</v>
      </c>
      <c r="F24" s="43">
        <f>'[1]вспомогат'!H22</f>
        <v>34.50091354100055</v>
      </c>
      <c r="G24" s="35">
        <f>'[1]вспомогат'!I22</f>
        <v>-4923503.449999988</v>
      </c>
      <c r="H24" s="36">
        <f>'[1]вспомогат'!J22</f>
        <v>107.57454843181098</v>
      </c>
      <c r="I24" s="37">
        <f>'[1]вспомогат'!K22</f>
        <v>6613070.930000007</v>
      </c>
    </row>
    <row r="25" spans="1:9" ht="12.75">
      <c r="A25" s="30" t="s">
        <v>25</v>
      </c>
      <c r="B25" s="42">
        <f>'[1]вспомогат'!B23</f>
        <v>70786000</v>
      </c>
      <c r="C25" s="42">
        <f>'[1]вспомогат'!C23</f>
        <v>5814108</v>
      </c>
      <c r="D25" s="42">
        <f>'[1]вспомогат'!F23</f>
        <v>70472419.56</v>
      </c>
      <c r="E25" s="42">
        <f>'[1]вспомогат'!G23</f>
        <v>1921021.650000006</v>
      </c>
      <c r="F25" s="43">
        <f>'[1]вспомогат'!H23</f>
        <v>33.04069429050864</v>
      </c>
      <c r="G25" s="35">
        <f>'[1]вспомогат'!I23</f>
        <v>-3893086.349999994</v>
      </c>
      <c r="H25" s="36">
        <f>'[1]вспомогат'!J23</f>
        <v>99.55700217557144</v>
      </c>
      <c r="I25" s="37">
        <f>'[1]вспомогат'!K23</f>
        <v>-313580.4399999976</v>
      </c>
    </row>
    <row r="26" spans="1:9" ht="12.75">
      <c r="A26" s="47" t="s">
        <v>26</v>
      </c>
      <c r="B26" s="42">
        <f>'[1]вспомогат'!B24</f>
        <v>35905222</v>
      </c>
      <c r="C26" s="42">
        <f>'[1]вспомогат'!C24</f>
        <v>3441670</v>
      </c>
      <c r="D26" s="42">
        <f>'[1]вспомогат'!F24</f>
        <v>41914426.09</v>
      </c>
      <c r="E26" s="42">
        <f>'[1]вспомогат'!G24</f>
        <v>746975.5700000003</v>
      </c>
      <c r="F26" s="43">
        <f>'[1]вспомогат'!H24</f>
        <v>21.703869633056055</v>
      </c>
      <c r="G26" s="35">
        <f>'[1]вспомогат'!I24</f>
        <v>-2694694.4299999997</v>
      </c>
      <c r="H26" s="36">
        <f>'[1]вспомогат'!J24</f>
        <v>116.73629560067893</v>
      </c>
      <c r="I26" s="37">
        <f>'[1]вспомогат'!K24</f>
        <v>6009204.090000004</v>
      </c>
    </row>
    <row r="27" spans="1:9" ht="12.75">
      <c r="A27" s="30" t="s">
        <v>27</v>
      </c>
      <c r="B27" s="42">
        <f>'[1]вспомогат'!B25</f>
        <v>113877413</v>
      </c>
      <c r="C27" s="42">
        <f>'[1]вспомогат'!C25</f>
        <v>7458344</v>
      </c>
      <c r="D27" s="42">
        <f>'[1]вспомогат'!F25</f>
        <v>129193689.36</v>
      </c>
      <c r="E27" s="42">
        <f>'[1]вспомогат'!G25</f>
        <v>3573270.3400000036</v>
      </c>
      <c r="F27" s="43">
        <f>'[1]вспомогат'!H25</f>
        <v>47.90970140288519</v>
      </c>
      <c r="G27" s="35">
        <f>'[1]вспомогат'!I25</f>
        <v>-3885073.6599999964</v>
      </c>
      <c r="H27" s="36">
        <f>'[1]вспомогат'!J25</f>
        <v>113.44979303314521</v>
      </c>
      <c r="I27" s="37">
        <f>'[1]вспомогат'!K25</f>
        <v>15316276.36</v>
      </c>
    </row>
    <row r="28" spans="1:9" ht="12.75">
      <c r="A28" s="30" t="s">
        <v>28</v>
      </c>
      <c r="B28" s="42">
        <f>'[1]вспомогат'!B26</f>
        <v>69008695</v>
      </c>
      <c r="C28" s="42">
        <f>'[1]вспомогат'!C26</f>
        <v>3888016</v>
      </c>
      <c r="D28" s="42">
        <f>'[1]вспомогат'!F26</f>
        <v>71766381.51</v>
      </c>
      <c r="E28" s="42">
        <f>'[1]вспомогат'!G26</f>
        <v>2020720.100000009</v>
      </c>
      <c r="F28" s="43">
        <f>'[1]вспомогат'!H26</f>
        <v>51.97303972000138</v>
      </c>
      <c r="G28" s="35">
        <f>'[1]вспомогат'!I26</f>
        <v>-1867295.899999991</v>
      </c>
      <c r="H28" s="36">
        <f>'[1]вспомогат'!J26</f>
        <v>103.99614354394038</v>
      </c>
      <c r="I28" s="37">
        <f>'[1]вспомогат'!K26</f>
        <v>2757686.5100000054</v>
      </c>
    </row>
    <row r="29" spans="1:9" ht="12.75">
      <c r="A29" s="30" t="s">
        <v>29</v>
      </c>
      <c r="B29" s="42">
        <f>'[1]вспомогат'!B27</f>
        <v>51596065</v>
      </c>
      <c r="C29" s="42">
        <f>'[1]вспомогат'!C27</f>
        <v>2973213</v>
      </c>
      <c r="D29" s="42">
        <f>'[1]вспомогат'!F27</f>
        <v>54591825.55</v>
      </c>
      <c r="E29" s="42">
        <f>'[1]вспомогат'!G27</f>
        <v>1367591.4599999934</v>
      </c>
      <c r="F29" s="43">
        <f>'[1]вспомогат'!H27</f>
        <v>45.99709001675943</v>
      </c>
      <c r="G29" s="35">
        <f>'[1]вспомогат'!I27</f>
        <v>-1605621.5400000066</v>
      </c>
      <c r="H29" s="36">
        <f>'[1]вспомогат'!J27</f>
        <v>105.8061802775076</v>
      </c>
      <c r="I29" s="37">
        <f>'[1]вспомогат'!K27</f>
        <v>2995760.549999997</v>
      </c>
    </row>
    <row r="30" spans="1:9" ht="12.75">
      <c r="A30" s="30" t="s">
        <v>30</v>
      </c>
      <c r="B30" s="42">
        <f>'[1]вспомогат'!B28</f>
        <v>58452618</v>
      </c>
      <c r="C30" s="42">
        <f>'[1]вспомогат'!C28</f>
        <v>3909957</v>
      </c>
      <c r="D30" s="42">
        <f>'[1]вспомогат'!F28</f>
        <v>59278967.65</v>
      </c>
      <c r="E30" s="42">
        <f>'[1]вспомогат'!G28</f>
        <v>1354808.1199999973</v>
      </c>
      <c r="F30" s="43">
        <f>'[1]вспомогат'!H28</f>
        <v>34.650205104557344</v>
      </c>
      <c r="G30" s="35">
        <f>'[1]вспомогат'!I28</f>
        <v>-2555148.8800000027</v>
      </c>
      <c r="H30" s="36">
        <f>'[1]вспомогат'!J28</f>
        <v>101.41370853568954</v>
      </c>
      <c r="I30" s="37">
        <f>'[1]вспомогат'!K28</f>
        <v>826349.6499999985</v>
      </c>
    </row>
    <row r="31" spans="1:9" ht="12.75">
      <c r="A31" s="30" t="s">
        <v>31</v>
      </c>
      <c r="B31" s="42">
        <f>'[1]вспомогат'!B29</f>
        <v>134199926</v>
      </c>
      <c r="C31" s="42">
        <f>'[1]вспомогат'!C29</f>
        <v>10228324</v>
      </c>
      <c r="D31" s="42">
        <f>'[1]вспомогат'!F29</f>
        <v>146729148.59</v>
      </c>
      <c r="E31" s="42">
        <f>'[1]вспомогат'!G29</f>
        <v>4023795.0200000107</v>
      </c>
      <c r="F31" s="43">
        <f>'[1]вспомогат'!H29</f>
        <v>39.33972975435673</v>
      </c>
      <c r="G31" s="35">
        <f>'[1]вспомогат'!I29</f>
        <v>-6204528.979999989</v>
      </c>
      <c r="H31" s="36">
        <f>'[1]вспомогат'!J29</f>
        <v>109.33623658630036</v>
      </c>
      <c r="I31" s="37">
        <f>'[1]вспомогат'!K29</f>
        <v>12529222.590000004</v>
      </c>
    </row>
    <row r="32" spans="1:9" ht="12.75">
      <c r="A32" s="30" t="s">
        <v>32</v>
      </c>
      <c r="B32" s="42">
        <f>'[1]вспомогат'!B30</f>
        <v>58396830</v>
      </c>
      <c r="C32" s="42">
        <f>'[1]вспомогат'!C30</f>
        <v>3402029</v>
      </c>
      <c r="D32" s="42">
        <f>'[1]вспомогат'!F30</f>
        <v>66513531.11</v>
      </c>
      <c r="E32" s="42">
        <f>'[1]вспомогат'!G30</f>
        <v>1546975.3100000024</v>
      </c>
      <c r="F32" s="43">
        <f>'[1]вспомогат'!H30</f>
        <v>45.47213765667495</v>
      </c>
      <c r="G32" s="35">
        <f>'[1]вспомогат'!I30</f>
        <v>-1855053.6899999976</v>
      </c>
      <c r="H32" s="36">
        <f>'[1]вспомогат'!J30</f>
        <v>113.89921526562314</v>
      </c>
      <c r="I32" s="37">
        <f>'[1]вспомогат'!K30</f>
        <v>8116701.109999999</v>
      </c>
    </row>
    <row r="33" spans="1:9" ht="12.75">
      <c r="A33" s="30" t="s">
        <v>33</v>
      </c>
      <c r="B33" s="42">
        <f>'[1]вспомогат'!B31</f>
        <v>37728226</v>
      </c>
      <c r="C33" s="42">
        <f>'[1]вспомогат'!C31</f>
        <v>3036486</v>
      </c>
      <c r="D33" s="42">
        <f>'[1]вспомогат'!F31</f>
        <v>42323139.25</v>
      </c>
      <c r="E33" s="42">
        <f>'[1]вспомогат'!G31</f>
        <v>1545600.5600000024</v>
      </c>
      <c r="F33" s="43">
        <f>'[1]вспомогат'!H31</f>
        <v>50.900961176834095</v>
      </c>
      <c r="G33" s="35">
        <f>'[1]вспомогат'!I31</f>
        <v>-1490885.4399999976</v>
      </c>
      <c r="H33" s="36">
        <f>'[1]вспомогат'!J31</f>
        <v>112.17898040050969</v>
      </c>
      <c r="I33" s="37">
        <f>'[1]вспомогат'!K31</f>
        <v>4594913.25</v>
      </c>
    </row>
    <row r="34" spans="1:9" ht="12.75">
      <c r="A34" s="30" t="s">
        <v>34</v>
      </c>
      <c r="B34" s="42">
        <f>'[1]вспомогат'!B32</f>
        <v>30607385</v>
      </c>
      <c r="C34" s="42">
        <f>'[1]вспомогат'!C32</f>
        <v>1806953</v>
      </c>
      <c r="D34" s="42">
        <f>'[1]вспомогат'!F32</f>
        <v>35934569.54</v>
      </c>
      <c r="E34" s="42">
        <f>'[1]вспомогат'!G32</f>
        <v>721520.7400000021</v>
      </c>
      <c r="F34" s="43">
        <f>'[1]вспомогат'!H32</f>
        <v>39.93024389676998</v>
      </c>
      <c r="G34" s="35">
        <f>'[1]вспомогат'!I32</f>
        <v>-1085432.259999998</v>
      </c>
      <c r="H34" s="36">
        <f>'[1]вспомогат'!J32</f>
        <v>117.40489930779776</v>
      </c>
      <c r="I34" s="37">
        <f>'[1]вспомогат'!K32</f>
        <v>5327184.539999999</v>
      </c>
    </row>
    <row r="35" spans="1:9" ht="12.75">
      <c r="A35" s="30" t="s">
        <v>35</v>
      </c>
      <c r="B35" s="42">
        <f>'[1]вспомогат'!B33</f>
        <v>54958487</v>
      </c>
      <c r="C35" s="42">
        <f>'[1]вспомогат'!C33</f>
        <v>3420280</v>
      </c>
      <c r="D35" s="42">
        <f>'[1]вспомогат'!F33</f>
        <v>60353915.34</v>
      </c>
      <c r="E35" s="42">
        <f>'[1]вспомогат'!G33</f>
        <v>1254295.1300000027</v>
      </c>
      <c r="F35" s="43">
        <f>'[1]вспомогат'!H33</f>
        <v>36.67229378881269</v>
      </c>
      <c r="G35" s="35">
        <f>'[1]вспомогат'!I33</f>
        <v>-2165984.8699999973</v>
      </c>
      <c r="H35" s="36">
        <f>'[1]вспомогат'!J33</f>
        <v>109.81727961324701</v>
      </c>
      <c r="I35" s="37">
        <f>'[1]вспомогат'!K33</f>
        <v>5395428.340000004</v>
      </c>
    </row>
    <row r="36" spans="1:9" ht="12.75">
      <c r="A36" s="30" t="s">
        <v>36</v>
      </c>
      <c r="B36" s="42">
        <f>'[1]вспомогат'!B34</f>
        <v>46589870</v>
      </c>
      <c r="C36" s="42">
        <f>'[1]вспомогат'!C34</f>
        <v>2816189</v>
      </c>
      <c r="D36" s="42">
        <f>'[1]вспомогат'!F34</f>
        <v>56136612.21</v>
      </c>
      <c r="E36" s="42">
        <f>'[1]вспомогат'!G34</f>
        <v>954037.8500000015</v>
      </c>
      <c r="F36" s="43">
        <f>'[1]вспомогат'!H34</f>
        <v>33.87691131525624</v>
      </c>
      <c r="G36" s="35">
        <f>'[1]вспомогат'!I34</f>
        <v>-1862151.1499999985</v>
      </c>
      <c r="H36" s="36">
        <f>'[1]вспомогат'!J34</f>
        <v>120.49102564570366</v>
      </c>
      <c r="I36" s="37">
        <f>'[1]вспомогат'!K34</f>
        <v>9546742.21</v>
      </c>
    </row>
    <row r="37" spans="1:9" ht="12.75">
      <c r="A37" s="30" t="s">
        <v>37</v>
      </c>
      <c r="B37" s="42">
        <f>'[1]вспомогат'!B35</f>
        <v>122119704</v>
      </c>
      <c r="C37" s="42">
        <f>'[1]вспомогат'!C35</f>
        <v>7060761</v>
      </c>
      <c r="D37" s="42">
        <f>'[1]вспомогат'!F35</f>
        <v>127407797.21</v>
      </c>
      <c r="E37" s="42">
        <f>'[1]вспомогат'!G35</f>
        <v>2608137.75</v>
      </c>
      <c r="F37" s="43">
        <f>'[1]вспомогат'!H35</f>
        <v>36.93847943585684</v>
      </c>
      <c r="G37" s="35">
        <f>'[1]вспомогат'!I35</f>
        <v>-4452623.25</v>
      </c>
      <c r="H37" s="36">
        <f>'[1]вспомогат'!J35</f>
        <v>104.3302538712344</v>
      </c>
      <c r="I37" s="37">
        <f>'[1]вспомогат'!K35</f>
        <v>5288093.209999993</v>
      </c>
    </row>
    <row r="38" spans="1:9" ht="18.75" customHeight="1">
      <c r="A38" s="48" t="s">
        <v>38</v>
      </c>
      <c r="B38" s="39">
        <f>SUM(B18:B37)</f>
        <v>1500198954</v>
      </c>
      <c r="C38" s="39">
        <f>SUM(C18:C37)</f>
        <v>108815789</v>
      </c>
      <c r="D38" s="39">
        <f>SUM(D18:D37)</f>
        <v>1631242022.4099998</v>
      </c>
      <c r="E38" s="39">
        <f>SUM(E18:E37)</f>
        <v>44359348.170000054</v>
      </c>
      <c r="F38" s="40">
        <f>E38/C38*100</f>
        <v>40.765543840333734</v>
      </c>
      <c r="G38" s="39">
        <f>SUM(G18:G37)</f>
        <v>-64456440.82999995</v>
      </c>
      <c r="H38" s="41">
        <f>D38/B38*100</f>
        <v>108.73504597910816</v>
      </c>
      <c r="I38" s="39">
        <f>SUM(I18:I37)</f>
        <v>131043068.41000004</v>
      </c>
    </row>
    <row r="39" spans="1:9" ht="12" customHeight="1">
      <c r="A39" s="49" t="s">
        <v>39</v>
      </c>
      <c r="B39" s="31">
        <f>'[1]вспомогат'!B36</f>
        <v>14702200</v>
      </c>
      <c r="C39" s="31">
        <f>'[1]вспомогат'!C36</f>
        <v>775150</v>
      </c>
      <c r="D39" s="31">
        <f>'[1]вспомогат'!F36</f>
        <v>15885741.09</v>
      </c>
      <c r="E39" s="31">
        <f>'[1]вспомогат'!G36</f>
        <v>275427.6400000006</v>
      </c>
      <c r="F39" s="34">
        <f>'[1]вспомогат'!H36</f>
        <v>35.532173127781796</v>
      </c>
      <c r="G39" s="35">
        <f>'[1]вспомогат'!I36</f>
        <v>-499722.3599999994</v>
      </c>
      <c r="H39" s="36">
        <f>'[1]вспомогат'!J36</f>
        <v>108.05009515582702</v>
      </c>
      <c r="I39" s="37">
        <f>'[1]вспомогат'!K36</f>
        <v>1183541.0899999999</v>
      </c>
    </row>
    <row r="40" spans="1:9" ht="12.75" customHeight="1">
      <c r="A40" s="49" t="s">
        <v>40</v>
      </c>
      <c r="B40" s="31">
        <f>'[1]вспомогат'!B37</f>
        <v>35496135</v>
      </c>
      <c r="C40" s="31">
        <f>'[1]вспомогат'!C37</f>
        <v>2464664</v>
      </c>
      <c r="D40" s="31">
        <f>'[1]вспомогат'!F37</f>
        <v>36985147.49</v>
      </c>
      <c r="E40" s="31">
        <f>'[1]вспомогат'!G37</f>
        <v>1046467.9100000039</v>
      </c>
      <c r="F40" s="34">
        <f>'[1]вспомогат'!H37</f>
        <v>42.45884672312347</v>
      </c>
      <c r="G40" s="35">
        <f>'[1]вспомогат'!I37</f>
        <v>-1418196.0899999961</v>
      </c>
      <c r="H40" s="36">
        <f>'[1]вспомогат'!J37</f>
        <v>104.19485808807072</v>
      </c>
      <c r="I40" s="37">
        <f>'[1]вспомогат'!K37</f>
        <v>1489012.490000002</v>
      </c>
    </row>
    <row r="41" spans="1:9" ht="12.75" customHeight="1">
      <c r="A41" s="49" t="s">
        <v>41</v>
      </c>
      <c r="B41" s="31">
        <f>'[1]вспомогат'!B38</f>
        <v>20073815</v>
      </c>
      <c r="C41" s="31">
        <f>'[1]вспомогат'!C38</f>
        <v>966693</v>
      </c>
      <c r="D41" s="31">
        <f>'[1]вспомогат'!F38</f>
        <v>20737655.6</v>
      </c>
      <c r="E41" s="31">
        <f>'[1]вспомогат'!G38</f>
        <v>649675.75</v>
      </c>
      <c r="F41" s="34">
        <f>'[1]вспомогат'!H38</f>
        <v>67.2060054226109</v>
      </c>
      <c r="G41" s="35">
        <f>'[1]вспомогат'!I38</f>
        <v>-317017.25</v>
      </c>
      <c r="H41" s="36">
        <f>'[1]вспомогат'!J38</f>
        <v>103.30699769824521</v>
      </c>
      <c r="I41" s="37">
        <f>'[1]вспомогат'!K38</f>
        <v>663840.6000000015</v>
      </c>
    </row>
    <row r="42" spans="1:9" ht="12.75" customHeight="1">
      <c r="A42" s="49" t="s">
        <v>42</v>
      </c>
      <c r="B42" s="31">
        <f>'[1]вспомогат'!B39</f>
        <v>15233000</v>
      </c>
      <c r="C42" s="31">
        <f>'[1]вспомогат'!C39</f>
        <v>938040</v>
      </c>
      <c r="D42" s="31">
        <f>'[1]вспомогат'!F39</f>
        <v>15442048.35</v>
      </c>
      <c r="E42" s="31">
        <f>'[1]вспомогат'!G39</f>
        <v>288126.5999999996</v>
      </c>
      <c r="F42" s="34">
        <f>'[1]вспомогат'!H39</f>
        <v>30.7158116924651</v>
      </c>
      <c r="G42" s="35">
        <f>'[1]вспомогат'!I39</f>
        <v>-649913.4000000004</v>
      </c>
      <c r="H42" s="36">
        <f>'[1]вспомогат'!J39</f>
        <v>101.37233867261865</v>
      </c>
      <c r="I42" s="37">
        <f>'[1]вспомогат'!K39</f>
        <v>209048.34999999963</v>
      </c>
    </row>
    <row r="43" spans="1:9" ht="12" customHeight="1">
      <c r="A43" s="49" t="s">
        <v>43</v>
      </c>
      <c r="B43" s="31">
        <f>'[1]вспомогат'!B40</f>
        <v>11630370</v>
      </c>
      <c r="C43" s="31">
        <f>'[1]вспомогат'!C40</f>
        <v>846607</v>
      </c>
      <c r="D43" s="31">
        <f>'[1]вспомогат'!F40</f>
        <v>15820927.76</v>
      </c>
      <c r="E43" s="31">
        <f>'[1]вспомогат'!G40</f>
        <v>321642.25</v>
      </c>
      <c r="F43" s="34">
        <f>'[1]вспомогат'!H40</f>
        <v>37.99191950928825</v>
      </c>
      <c r="G43" s="35">
        <f>'[1]вспомогат'!I40</f>
        <v>-524964.75</v>
      </c>
      <c r="H43" s="36">
        <f>'[1]вспомогат'!J40</f>
        <v>136.03116461471132</v>
      </c>
      <c r="I43" s="37">
        <f>'[1]вспомогат'!K40</f>
        <v>4190557.76</v>
      </c>
    </row>
    <row r="44" spans="1:9" ht="14.25" customHeight="1">
      <c r="A44" s="49" t="s">
        <v>44</v>
      </c>
      <c r="B44" s="31">
        <f>'[1]вспомогат'!B41</f>
        <v>17099655</v>
      </c>
      <c r="C44" s="31">
        <f>'[1]вспомогат'!C41</f>
        <v>1728517</v>
      </c>
      <c r="D44" s="31">
        <f>'[1]вспомогат'!F41</f>
        <v>15762189.32</v>
      </c>
      <c r="E44" s="31">
        <f>'[1]вспомогат'!G41</f>
        <v>259730.23000000045</v>
      </c>
      <c r="F44" s="34">
        <f>'[1]вспомогат'!H41</f>
        <v>15.026188923800024</v>
      </c>
      <c r="G44" s="35">
        <f>'[1]вспомогат'!I41</f>
        <v>-1468786.7699999996</v>
      </c>
      <c r="H44" s="36">
        <f>'[1]вспомогат'!J41</f>
        <v>92.17840547075366</v>
      </c>
      <c r="I44" s="37">
        <f>'[1]вспомогат'!K41</f>
        <v>-1337465.6799999997</v>
      </c>
    </row>
    <row r="45" spans="1:9" ht="14.25" customHeight="1">
      <c r="A45" s="50" t="s">
        <v>45</v>
      </c>
      <c r="B45" s="31">
        <f>'[1]вспомогат'!B42</f>
        <v>23272313</v>
      </c>
      <c r="C45" s="31">
        <f>'[1]вспомогат'!C42</f>
        <v>1771903</v>
      </c>
      <c r="D45" s="31">
        <f>'[1]вспомогат'!F42</f>
        <v>26806752.05</v>
      </c>
      <c r="E45" s="31">
        <f>'[1]вспомогат'!G42</f>
        <v>1302611.8200000003</v>
      </c>
      <c r="F45" s="34">
        <f>'[1]вспомогат'!H42</f>
        <v>73.5148492891541</v>
      </c>
      <c r="G45" s="35">
        <f>'[1]вспомогат'!I42</f>
        <v>-469291.1799999997</v>
      </c>
      <c r="H45" s="36">
        <f>'[1]вспомогат'!J42</f>
        <v>115.18731313900771</v>
      </c>
      <c r="I45" s="37">
        <f>'[1]вспомогат'!K42</f>
        <v>3534439.0500000007</v>
      </c>
    </row>
    <row r="46" spans="1:9" ht="14.25" customHeight="1">
      <c r="A46" s="50" t="s">
        <v>46</v>
      </c>
      <c r="B46" s="31">
        <f>'[1]вспомогат'!B43</f>
        <v>41228872</v>
      </c>
      <c r="C46" s="31">
        <f>'[1]вспомогат'!C43</f>
        <v>2497378</v>
      </c>
      <c r="D46" s="31">
        <f>'[1]вспомогат'!F43</f>
        <v>45594995.1</v>
      </c>
      <c r="E46" s="31">
        <f>'[1]вспомогат'!G43</f>
        <v>1221866.8299999982</v>
      </c>
      <c r="F46" s="34">
        <f>'[1]вспомогат'!H43</f>
        <v>48.92598677492948</v>
      </c>
      <c r="G46" s="35">
        <f>'[1]вспомогат'!I43</f>
        <v>-1275511.1700000018</v>
      </c>
      <c r="H46" s="36">
        <f>'[1]вспомогат'!J43</f>
        <v>110.589964964358</v>
      </c>
      <c r="I46" s="37">
        <f>'[1]вспомогат'!K43</f>
        <v>4366123.1000000015</v>
      </c>
    </row>
    <row r="47" spans="1:9" ht="14.25" customHeight="1">
      <c r="A47" s="50" t="s">
        <v>47</v>
      </c>
      <c r="B47" s="31">
        <f>'[1]вспомогат'!B44</f>
        <v>21419621</v>
      </c>
      <c r="C47" s="31">
        <f>'[1]вспомогат'!C44</f>
        <v>687340</v>
      </c>
      <c r="D47" s="31">
        <f>'[1]вспомогат'!F44</f>
        <v>22561158.82</v>
      </c>
      <c r="E47" s="31">
        <f>'[1]вспомогат'!G44</f>
        <v>634624.2400000021</v>
      </c>
      <c r="F47" s="34">
        <f>'[1]вспомогат'!H44</f>
        <v>92.33046818168621</v>
      </c>
      <c r="G47" s="35">
        <f>'[1]вспомогат'!I44</f>
        <v>-52715.759999997914</v>
      </c>
      <c r="H47" s="36">
        <f>'[1]вспомогат'!J44</f>
        <v>105.32940251370462</v>
      </c>
      <c r="I47" s="37">
        <f>'[1]вспомогат'!K44</f>
        <v>1141537.8200000003</v>
      </c>
    </row>
    <row r="48" spans="1:9" ht="14.25" customHeight="1">
      <c r="A48" s="50" t="s">
        <v>48</v>
      </c>
      <c r="B48" s="31">
        <f>'[1]вспомогат'!B45</f>
        <v>18679619</v>
      </c>
      <c r="C48" s="31">
        <f>'[1]вспомогат'!C45</f>
        <v>928419</v>
      </c>
      <c r="D48" s="31">
        <f>'[1]вспомогат'!F45</f>
        <v>21781178.16</v>
      </c>
      <c r="E48" s="31">
        <f>'[1]вспомогат'!G45</f>
        <v>360798.8500000015</v>
      </c>
      <c r="F48" s="34">
        <f>'[1]вспомогат'!H45</f>
        <v>38.86164005691412</v>
      </c>
      <c r="G48" s="35">
        <f>'[1]вспомогат'!I45</f>
        <v>-567620.1499999985</v>
      </c>
      <c r="H48" s="36">
        <f>'[1]вспомогат'!J45</f>
        <v>116.60397441725124</v>
      </c>
      <c r="I48" s="37">
        <f>'[1]вспомогат'!K45</f>
        <v>3101559.16</v>
      </c>
    </row>
    <row r="49" spans="1:9" ht="14.25" customHeight="1">
      <c r="A49" s="50" t="s">
        <v>49</v>
      </c>
      <c r="B49" s="31">
        <f>'[1]вспомогат'!B46</f>
        <v>6561900</v>
      </c>
      <c r="C49" s="31">
        <f>'[1]вспомогат'!C46</f>
        <v>359349</v>
      </c>
      <c r="D49" s="31">
        <f>'[1]вспомогат'!F46</f>
        <v>7607817.97</v>
      </c>
      <c r="E49" s="31">
        <f>'[1]вспомогат'!G46</f>
        <v>258073.38999999966</v>
      </c>
      <c r="F49" s="34">
        <f>'[1]вспомогат'!H46</f>
        <v>71.81692171120545</v>
      </c>
      <c r="G49" s="35">
        <f>'[1]вспомогат'!I46</f>
        <v>-101275.61000000034</v>
      </c>
      <c r="H49" s="36">
        <f>'[1]вспомогат'!J46</f>
        <v>115.93925494140416</v>
      </c>
      <c r="I49" s="37">
        <f>'[1]вспомогат'!K46</f>
        <v>1045917.9699999997</v>
      </c>
    </row>
    <row r="50" spans="1:9" ht="14.25" customHeight="1">
      <c r="A50" s="50" t="s">
        <v>50</v>
      </c>
      <c r="B50" s="31">
        <f>'[1]вспомогат'!B47</f>
        <v>7582670</v>
      </c>
      <c r="C50" s="31">
        <f>'[1]вспомогат'!C47</f>
        <v>534838</v>
      </c>
      <c r="D50" s="31">
        <f>'[1]вспомогат'!F47</f>
        <v>8691504.72</v>
      </c>
      <c r="E50" s="31">
        <f>'[1]вспомогат'!G47</f>
        <v>334554.1300000008</v>
      </c>
      <c r="F50" s="34">
        <f>'[1]вспомогат'!H47</f>
        <v>62.55242335062221</v>
      </c>
      <c r="G50" s="35">
        <f>'[1]вспомогат'!I47</f>
        <v>-200283.86999999918</v>
      </c>
      <c r="H50" s="36">
        <f>'[1]вспомогат'!J47</f>
        <v>114.6232754425552</v>
      </c>
      <c r="I50" s="37">
        <f>'[1]вспомогат'!K47</f>
        <v>1108834.7200000007</v>
      </c>
    </row>
    <row r="51" spans="1:9" ht="14.25" customHeight="1">
      <c r="A51" s="50" t="s">
        <v>51</v>
      </c>
      <c r="B51" s="31">
        <f>'[1]вспомогат'!B48</f>
        <v>8486032</v>
      </c>
      <c r="C51" s="31">
        <f>'[1]вспомогат'!C48</f>
        <v>531943</v>
      </c>
      <c r="D51" s="31">
        <f>'[1]вспомогат'!F48</f>
        <v>8688000.85</v>
      </c>
      <c r="E51" s="31">
        <f>'[1]вспомогат'!G48</f>
        <v>149893.45999999903</v>
      </c>
      <c r="F51" s="34">
        <f>'[1]вспомогат'!H48</f>
        <v>28.178481529035825</v>
      </c>
      <c r="G51" s="35">
        <f>'[1]вспомогат'!I48</f>
        <v>-382049.54000000097</v>
      </c>
      <c r="H51" s="36">
        <f>'[1]вспомогат'!J48</f>
        <v>102.38001518259652</v>
      </c>
      <c r="I51" s="37">
        <f>'[1]вспомогат'!K48</f>
        <v>201968.84999999963</v>
      </c>
    </row>
    <row r="52" spans="1:9" ht="14.25" customHeight="1">
      <c r="A52" s="50" t="s">
        <v>52</v>
      </c>
      <c r="B52" s="31">
        <f>'[1]вспомогат'!B49</f>
        <v>19616890</v>
      </c>
      <c r="C52" s="31">
        <f>'[1]вспомогат'!C49</f>
        <v>1305150</v>
      </c>
      <c r="D52" s="31">
        <f>'[1]вспомогат'!F49</f>
        <v>23218982.7</v>
      </c>
      <c r="E52" s="31">
        <f>'[1]вспомогат'!G49</f>
        <v>488260.9399999976</v>
      </c>
      <c r="F52" s="34">
        <f>'[1]вспомогат'!H49</f>
        <v>37.41033137953474</v>
      </c>
      <c r="G52" s="35">
        <f>'[1]вспомогат'!I49</f>
        <v>-816889.0600000024</v>
      </c>
      <c r="H52" s="36">
        <f>'[1]вспомогат'!J49</f>
        <v>118.36220063424936</v>
      </c>
      <c r="I52" s="37">
        <f>'[1]вспомогат'!K49</f>
        <v>3602092.6999999993</v>
      </c>
    </row>
    <row r="53" spans="1:9" ht="14.25" customHeight="1">
      <c r="A53" s="50" t="s">
        <v>53</v>
      </c>
      <c r="B53" s="31">
        <f>'[1]вспомогат'!B50</f>
        <v>9000471</v>
      </c>
      <c r="C53" s="31">
        <f>'[1]вспомогат'!C50</f>
        <v>508598</v>
      </c>
      <c r="D53" s="31">
        <f>'[1]вспомогат'!F50</f>
        <v>9648857.38</v>
      </c>
      <c r="E53" s="31">
        <f>'[1]вспомогат'!G50</f>
        <v>335027.22000000067</v>
      </c>
      <c r="F53" s="34">
        <f>'[1]вспомогат'!H50</f>
        <v>65.87269710065723</v>
      </c>
      <c r="G53" s="35">
        <f>'[1]вспомогат'!I50</f>
        <v>-173570.77999999933</v>
      </c>
      <c r="H53" s="36">
        <f>'[1]вспомогат'!J50</f>
        <v>107.20391610616824</v>
      </c>
      <c r="I53" s="37">
        <f>'[1]вспомогат'!K50</f>
        <v>648386.3800000008</v>
      </c>
    </row>
    <row r="54" spans="1:9" ht="14.25" customHeight="1">
      <c r="A54" s="50" t="s">
        <v>54</v>
      </c>
      <c r="B54" s="31">
        <f>'[1]вспомогат'!B51</f>
        <v>7341768</v>
      </c>
      <c r="C54" s="31">
        <f>'[1]вспомогат'!C51</f>
        <v>388260</v>
      </c>
      <c r="D54" s="31">
        <f>'[1]вспомогат'!F51</f>
        <v>9432212.46</v>
      </c>
      <c r="E54" s="31">
        <f>'[1]вспомогат'!G51</f>
        <v>124146.11000000127</v>
      </c>
      <c r="F54" s="34">
        <f>'[1]вспомогат'!H51</f>
        <v>31.97499356101614</v>
      </c>
      <c r="G54" s="35">
        <f>'[1]вспомогат'!I51</f>
        <v>-264113.88999999873</v>
      </c>
      <c r="H54" s="36">
        <f>'[1]вспомогат'!J51</f>
        <v>128.47331133318298</v>
      </c>
      <c r="I54" s="37">
        <f>'[1]вспомогат'!K51</f>
        <v>2090444.460000001</v>
      </c>
    </row>
    <row r="55" spans="1:9" ht="15" customHeight="1">
      <c r="A55" s="48" t="s">
        <v>55</v>
      </c>
      <c r="B55" s="39">
        <f>SUM(B39:B54)</f>
        <v>277425331</v>
      </c>
      <c r="C55" s="39">
        <f>SUM(C39:C54)</f>
        <v>17232849</v>
      </c>
      <c r="D55" s="39">
        <f>SUM(D39:D54)</f>
        <v>304665169.82</v>
      </c>
      <c r="E55" s="39">
        <f>SUM(E39:E54)</f>
        <v>8050927.370000006</v>
      </c>
      <c r="F55" s="40">
        <f>E55/C55*100</f>
        <v>46.71849309420634</v>
      </c>
      <c r="G55" s="39">
        <f>SUM(G39:G54)</f>
        <v>-9181921.629999995</v>
      </c>
      <c r="H55" s="41">
        <f>D55/B55*100</f>
        <v>109.81880015130989</v>
      </c>
      <c r="I55" s="39">
        <f>SUM(I39:I54)</f>
        <v>27239838.820000008</v>
      </c>
    </row>
    <row r="56" spans="1:9" ht="15.75" customHeight="1">
      <c r="A56" s="51" t="s">
        <v>56</v>
      </c>
      <c r="B56" s="52">
        <f>'[1]вспомогат'!B52</f>
        <v>8956696107</v>
      </c>
      <c r="C56" s="52">
        <f>'[1]вспомогат'!C52</f>
        <v>690835175</v>
      </c>
      <c r="D56" s="52">
        <f>'[1]вспомогат'!F52</f>
        <v>8931484528.429998</v>
      </c>
      <c r="E56" s="52">
        <f>'[1]вспомогат'!G52</f>
        <v>281177095.0700002</v>
      </c>
      <c r="F56" s="53">
        <f>'[1]вспомогат'!H52</f>
        <v>40.70103915452773</v>
      </c>
      <c r="G56" s="52">
        <f>'[1]вспомогат'!I52</f>
        <v>-400476158.29999995</v>
      </c>
      <c r="H56" s="53">
        <f>'[1]вспомогат'!J52</f>
        <v>99.71851698138671</v>
      </c>
      <c r="I56" s="52">
        <f>'[1]вспомогат'!K52</f>
        <v>-25211578.570001602</v>
      </c>
    </row>
    <row r="58" ht="12.75">
      <c r="D58" s="54"/>
    </row>
    <row r="59" ht="12.75">
      <c r="F59" s="55"/>
    </row>
    <row r="60" spans="2:4" ht="12.75">
      <c r="B60" s="56"/>
      <c r="C60" s="56"/>
      <c r="D60" s="57"/>
    </row>
  </sheetData>
  <sheetProtection/>
  <mergeCells count="8">
    <mergeCell ref="A2:I2"/>
    <mergeCell ref="A5:A9"/>
    <mergeCell ref="B5:I5"/>
    <mergeCell ref="D6:E7"/>
    <mergeCell ref="F6:I6"/>
    <mergeCell ref="F7:I7"/>
    <mergeCell ref="F8:G8"/>
    <mergeCell ref="H8:I8"/>
  </mergeCells>
  <printOptions horizontalCentered="1"/>
  <pageMargins left="0.1968503937007874" right="0.2362204724409449" top="0.5511811023622047" bottom="0.2362204724409449" header="0.31496062992125984" footer="0"/>
  <pageSetup blackAndWhite="1" horizontalDpi="300" verticalDpi="300" orientation="landscape" paperSize="9" scale="75" r:id="rId1"/>
  <headerFooter alignWithMargins="0">
    <oddHeader>&amp;C&amp;"Times New Roman,обычный"&amp;13Щоденний моніторинг виконання за помісячним розписом доходів за період з 01.01.2017 по 13.12.2017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2017-12-14T05:49:42Z</dcterms:created>
  <dcterms:modified xsi:type="dcterms:W3CDTF">2017-12-14T05:50:13Z</dcterms:modified>
  <cp:category/>
  <cp:version/>
  <cp:contentType/>
  <cp:contentStatus/>
</cp:coreProperties>
</file>