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<sst xmlns="http://schemas.openxmlformats.org/spreadsheetml/2006/main" count="60" uniqueCount="57">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</sst>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12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05.12.2017</v>
          </cell>
        </row>
        <row r="6">
          <cell r="F6" t="str">
            <v>Фактично надійшло на 05.12.2017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2017 рік</v>
          </cell>
        </row>
        <row r="9">
          <cell r="B9" t="str">
            <v>рік</v>
          </cell>
        </row>
        <row r="10">
          <cell r="B10">
            <v>1601893474</v>
          </cell>
          <cell r="C10">
            <v>106528100</v>
          </cell>
          <cell r="F10">
            <v>1577514927.4</v>
          </cell>
          <cell r="G10">
            <v>9259935.690000057</v>
          </cell>
          <cell r="H10">
            <v>8.692481786495824</v>
          </cell>
          <cell r="I10">
            <v>-97268164.30999994</v>
          </cell>
          <cell r="J10">
            <v>98.47814183678983</v>
          </cell>
          <cell r="K10">
            <v>-24378546.599999905</v>
          </cell>
        </row>
        <row r="11">
          <cell r="B11">
            <v>4255000000</v>
          </cell>
          <cell r="C11">
            <v>350750000</v>
          </cell>
          <cell r="F11">
            <v>3964111912.7</v>
          </cell>
          <cell r="G11">
            <v>36712270.37999964</v>
          </cell>
          <cell r="H11">
            <v>10.466791270135321</v>
          </cell>
          <cell r="I11">
            <v>-314037729.62000036</v>
          </cell>
          <cell r="J11">
            <v>93.16361721974148</v>
          </cell>
          <cell r="K11">
            <v>-290888087.3000002</v>
          </cell>
        </row>
        <row r="12">
          <cell r="B12">
            <v>349851535</v>
          </cell>
          <cell r="C12">
            <v>25181224</v>
          </cell>
          <cell r="F12">
            <v>343057265.21</v>
          </cell>
          <cell r="G12">
            <v>3206251.7799999714</v>
          </cell>
          <cell r="H12">
            <v>12.732708227368022</v>
          </cell>
          <cell r="I12">
            <v>-21974972.22000003</v>
          </cell>
          <cell r="J12">
            <v>98.0579562727944</v>
          </cell>
          <cell r="K12">
            <v>-6794269.790000021</v>
          </cell>
        </row>
        <row r="13">
          <cell r="B13">
            <v>433085513</v>
          </cell>
          <cell r="C13">
            <v>36808613</v>
          </cell>
          <cell r="F13">
            <v>434103571.05</v>
          </cell>
          <cell r="G13">
            <v>3352717.980000019</v>
          </cell>
          <cell r="H13">
            <v>9.108514846783331</v>
          </cell>
          <cell r="I13">
            <v>-33455895.01999998</v>
          </cell>
          <cell r="J13">
            <v>100.23507090850208</v>
          </cell>
          <cell r="K13">
            <v>1018058.0500000119</v>
          </cell>
        </row>
        <row r="14">
          <cell r="B14">
            <v>472750000</v>
          </cell>
          <cell r="C14">
            <v>40051000</v>
          </cell>
          <cell r="F14">
            <v>438464234.71</v>
          </cell>
          <cell r="G14">
            <v>2405344</v>
          </cell>
          <cell r="H14">
            <v>6.005702729020499</v>
          </cell>
          <cell r="I14">
            <v>-37645656</v>
          </cell>
          <cell r="J14">
            <v>92.74759063141195</v>
          </cell>
          <cell r="K14">
            <v>-34285765.29000002</v>
          </cell>
        </row>
        <row r="15">
          <cell r="B15">
            <v>66491300</v>
          </cell>
          <cell r="C15">
            <v>5467600</v>
          </cell>
          <cell r="F15">
            <v>65023168.11</v>
          </cell>
          <cell r="G15">
            <v>528042.6799999997</v>
          </cell>
          <cell r="H15">
            <v>9.657668446850533</v>
          </cell>
          <cell r="I15">
            <v>-4939557.32</v>
          </cell>
          <cell r="J15">
            <v>97.79199400523075</v>
          </cell>
          <cell r="K15">
            <v>-1468131.8900000006</v>
          </cell>
        </row>
        <row r="16">
          <cell r="B16">
            <v>35177439</v>
          </cell>
          <cell r="C16">
            <v>2292133</v>
          </cell>
          <cell r="F16">
            <v>41190156.53</v>
          </cell>
          <cell r="G16">
            <v>159314.6400000006</v>
          </cell>
          <cell r="H16">
            <v>6.950497200642397</v>
          </cell>
          <cell r="I16">
            <v>-2132818.3599999994</v>
          </cell>
          <cell r="J16">
            <v>117.09253914135135</v>
          </cell>
          <cell r="K16">
            <v>6012717.530000001</v>
          </cell>
        </row>
        <row r="17">
          <cell r="B17">
            <v>223074848</v>
          </cell>
          <cell r="C17">
            <v>19991544</v>
          </cell>
          <cell r="F17">
            <v>231061659.95</v>
          </cell>
          <cell r="G17">
            <v>1545070.199999988</v>
          </cell>
          <cell r="H17">
            <v>7.728618659969376</v>
          </cell>
          <cell r="I17">
            <v>-18446473.800000012</v>
          </cell>
          <cell r="J17">
            <v>103.58032831652989</v>
          </cell>
          <cell r="K17">
            <v>7986811.949999988</v>
          </cell>
        </row>
        <row r="18">
          <cell r="B18">
            <v>28301412</v>
          </cell>
          <cell r="C18">
            <v>2213442</v>
          </cell>
          <cell r="F18">
            <v>28855858.57</v>
          </cell>
          <cell r="G18">
            <v>66581.25</v>
          </cell>
          <cell r="H18">
            <v>3.0080413220676214</v>
          </cell>
          <cell r="I18">
            <v>-2146860.75</v>
          </cell>
          <cell r="J18">
            <v>101.959077412816</v>
          </cell>
          <cell r="K18">
            <v>554446.5700000003</v>
          </cell>
        </row>
        <row r="19">
          <cell r="B19">
            <v>24317476</v>
          </cell>
          <cell r="C19">
            <v>1183971</v>
          </cell>
          <cell r="F19">
            <v>27739592.33</v>
          </cell>
          <cell r="G19">
            <v>106147.19999999925</v>
          </cell>
          <cell r="H19">
            <v>8.965354725749132</v>
          </cell>
          <cell r="I19">
            <v>-1077823.8000000007</v>
          </cell>
          <cell r="J19">
            <v>114.07266251645525</v>
          </cell>
          <cell r="K19">
            <v>3422116.329999998</v>
          </cell>
        </row>
        <row r="20">
          <cell r="B20">
            <v>126869667</v>
          </cell>
          <cell r="C20">
            <v>9655105</v>
          </cell>
          <cell r="F20">
            <v>130607408.13</v>
          </cell>
          <cell r="G20">
            <v>822833.1400000006</v>
          </cell>
          <cell r="H20">
            <v>8.522259882207397</v>
          </cell>
          <cell r="I20">
            <v>-8832271.86</v>
          </cell>
          <cell r="J20">
            <v>102.94612669709299</v>
          </cell>
          <cell r="K20">
            <v>3737741.129999995</v>
          </cell>
        </row>
        <row r="21">
          <cell r="B21">
            <v>90925200</v>
          </cell>
          <cell r="C21">
            <v>6706360</v>
          </cell>
          <cell r="F21">
            <v>100312756.99</v>
          </cell>
          <cell r="G21">
            <v>488626.5799999982</v>
          </cell>
          <cell r="H21">
            <v>7.286017750314599</v>
          </cell>
          <cell r="I21">
            <v>-6217733.420000002</v>
          </cell>
          <cell r="J21">
            <v>110.32448319057862</v>
          </cell>
          <cell r="K21">
            <v>9387556.989999995</v>
          </cell>
        </row>
        <row r="22">
          <cell r="B22">
            <v>87211862</v>
          </cell>
          <cell r="C22">
            <v>7422295</v>
          </cell>
          <cell r="F22">
            <v>91923927.03</v>
          </cell>
          <cell r="G22">
            <v>597785.650000006</v>
          </cell>
          <cell r="H22">
            <v>8.053919306629634</v>
          </cell>
          <cell r="I22">
            <v>-6824509.349999994</v>
          </cell>
          <cell r="J22">
            <v>105.4030093177004</v>
          </cell>
          <cell r="K22">
            <v>4712065.030000001</v>
          </cell>
        </row>
        <row r="23">
          <cell r="B23">
            <v>70786000</v>
          </cell>
          <cell r="C23">
            <v>5814108</v>
          </cell>
          <cell r="F23">
            <v>69218550.33</v>
          </cell>
          <cell r="G23">
            <v>667152.4200000018</v>
          </cell>
          <cell r="H23">
            <v>11.474716671929757</v>
          </cell>
          <cell r="I23">
            <v>-5146955.579999998</v>
          </cell>
          <cell r="J23">
            <v>97.78565017093776</v>
          </cell>
          <cell r="K23">
            <v>-1567449.6700000018</v>
          </cell>
        </row>
        <row r="24">
          <cell r="B24">
            <v>35905222</v>
          </cell>
          <cell r="C24">
            <v>3441670</v>
          </cell>
          <cell r="F24">
            <v>41384877.64</v>
          </cell>
          <cell r="G24">
            <v>217427.11999999732</v>
          </cell>
          <cell r="H24">
            <v>6.317488893473149</v>
          </cell>
          <cell r="I24">
            <v>-3224242.8800000027</v>
          </cell>
          <cell r="J24">
            <v>115.26144481156528</v>
          </cell>
          <cell r="K24">
            <v>5479655.640000001</v>
          </cell>
        </row>
        <row r="25">
          <cell r="B25">
            <v>113877413</v>
          </cell>
          <cell r="C25">
            <v>7458344</v>
          </cell>
          <cell r="F25">
            <v>126083742.21</v>
          </cell>
          <cell r="G25">
            <v>463323.1899999976</v>
          </cell>
          <cell r="H25">
            <v>6.212145618383888</v>
          </cell>
          <cell r="I25">
            <v>-6995020.810000002</v>
          </cell>
          <cell r="J25">
            <v>110.71883254847035</v>
          </cell>
          <cell r="K25">
            <v>12206329.209999993</v>
          </cell>
        </row>
        <row r="26">
          <cell r="B26">
            <v>69008695</v>
          </cell>
          <cell r="C26">
            <v>3888016</v>
          </cell>
          <cell r="F26">
            <v>70411636.51</v>
          </cell>
          <cell r="G26">
            <v>665975.1000000089</v>
          </cell>
          <cell r="H26">
            <v>17.128918708153694</v>
          </cell>
          <cell r="I26">
            <v>-3222040.899999991</v>
          </cell>
          <cell r="J26">
            <v>102.03299237871401</v>
          </cell>
          <cell r="K26">
            <v>1402941.5100000054</v>
          </cell>
        </row>
        <row r="27">
          <cell r="B27">
            <v>51576065</v>
          </cell>
          <cell r="C27">
            <v>2953213</v>
          </cell>
          <cell r="F27">
            <v>53672618.55</v>
          </cell>
          <cell r="G27">
            <v>448384.45999999344</v>
          </cell>
          <cell r="H27">
            <v>15.182936686246249</v>
          </cell>
          <cell r="I27">
            <v>-2504828.5400000066</v>
          </cell>
          <cell r="J27">
            <v>104.06497384009424</v>
          </cell>
          <cell r="K27">
            <v>2096553.549999997</v>
          </cell>
        </row>
        <row r="28">
          <cell r="B28">
            <v>58282618</v>
          </cell>
          <cell r="C28">
            <v>3739957</v>
          </cell>
          <cell r="F28">
            <v>58219025.53</v>
          </cell>
          <cell r="G28">
            <v>294866</v>
          </cell>
          <cell r="H28">
            <v>7.884208294373438</v>
          </cell>
          <cell r="I28">
            <v>-3445091</v>
          </cell>
          <cell r="J28">
            <v>99.89088947582965</v>
          </cell>
          <cell r="K28">
            <v>-63592.46999999881</v>
          </cell>
        </row>
        <row r="29">
          <cell r="B29">
            <v>134199926</v>
          </cell>
          <cell r="C29">
            <v>10228324</v>
          </cell>
          <cell r="F29">
            <v>143448156.14</v>
          </cell>
          <cell r="G29">
            <v>742802.5699999928</v>
          </cell>
          <cell r="H29">
            <v>7.26221197138449</v>
          </cell>
          <cell r="I29">
            <v>-9485521.430000007</v>
          </cell>
          <cell r="J29">
            <v>106.89138244383234</v>
          </cell>
          <cell r="K29">
            <v>9248230.139999986</v>
          </cell>
        </row>
        <row r="30">
          <cell r="B30">
            <v>58396830</v>
          </cell>
          <cell r="C30">
            <v>3402029</v>
          </cell>
          <cell r="F30">
            <v>65208725.55</v>
          </cell>
          <cell r="G30">
            <v>242169.75</v>
          </cell>
          <cell r="H30">
            <v>7.118391700952579</v>
          </cell>
          <cell r="I30">
            <v>-3159859.25</v>
          </cell>
          <cell r="J30">
            <v>111.6648378858921</v>
          </cell>
          <cell r="K30">
            <v>6811895.549999997</v>
          </cell>
        </row>
        <row r="31">
          <cell r="B31">
            <v>36928226</v>
          </cell>
          <cell r="C31">
            <v>2236486</v>
          </cell>
          <cell r="F31">
            <v>41007937.74</v>
          </cell>
          <cell r="G31">
            <v>230399.05000000447</v>
          </cell>
          <cell r="H31">
            <v>10.301832875323363</v>
          </cell>
          <cell r="I31">
            <v>-2006086.9499999955</v>
          </cell>
          <cell r="J31">
            <v>111.04767865101346</v>
          </cell>
          <cell r="K31">
            <v>4079711.740000002</v>
          </cell>
        </row>
        <row r="32">
          <cell r="B32">
            <v>30607385</v>
          </cell>
          <cell r="C32">
            <v>1806953</v>
          </cell>
          <cell r="F32">
            <v>35356121.04</v>
          </cell>
          <cell r="G32">
            <v>143072.2400000021</v>
          </cell>
          <cell r="H32">
            <v>7.917872794699258</v>
          </cell>
          <cell r="I32">
            <v>-1663880.759999998</v>
          </cell>
          <cell r="J32">
            <v>115.51500084048342</v>
          </cell>
          <cell r="K32">
            <v>4748736.039999999</v>
          </cell>
        </row>
        <row r="33">
          <cell r="B33">
            <v>54950787</v>
          </cell>
          <cell r="C33">
            <v>3412580</v>
          </cell>
          <cell r="F33">
            <v>59303215.49</v>
          </cell>
          <cell r="G33">
            <v>203595.2800000012</v>
          </cell>
          <cell r="H33">
            <v>5.966022188490854</v>
          </cell>
          <cell r="I33">
            <v>-3208984.719999999</v>
          </cell>
          <cell r="J33">
            <v>107.920593548551</v>
          </cell>
          <cell r="K33">
            <v>4352428.490000002</v>
          </cell>
        </row>
        <row r="34">
          <cell r="B34">
            <v>46589870</v>
          </cell>
          <cell r="C34">
            <v>2816189</v>
          </cell>
          <cell r="F34">
            <v>55393307.73</v>
          </cell>
          <cell r="G34">
            <v>210733.36999999732</v>
          </cell>
          <cell r="H34">
            <v>7.482927104679314</v>
          </cell>
          <cell r="I34">
            <v>-2605455.6300000027</v>
          </cell>
          <cell r="J34">
            <v>118.89560483856255</v>
          </cell>
          <cell r="K34">
            <v>8803437.729999997</v>
          </cell>
        </row>
        <row r="35">
          <cell r="B35">
            <v>121974704</v>
          </cell>
          <cell r="C35">
            <v>6915761</v>
          </cell>
          <cell r="F35">
            <v>125368574.46</v>
          </cell>
          <cell r="G35">
            <v>568915</v>
          </cell>
          <cell r="H35">
            <v>8.226354265278976</v>
          </cell>
          <cell r="I35">
            <v>-6346846</v>
          </cell>
          <cell r="J35">
            <v>102.78243795533211</v>
          </cell>
          <cell r="K35">
            <v>3393870.4599999934</v>
          </cell>
        </row>
        <row r="36">
          <cell r="B36">
            <v>14702200</v>
          </cell>
          <cell r="C36">
            <v>775150</v>
          </cell>
          <cell r="F36">
            <v>15661544.43</v>
          </cell>
          <cell r="G36">
            <v>51230.98000000045</v>
          </cell>
          <cell r="H36">
            <v>6.6091698380959105</v>
          </cell>
          <cell r="I36">
            <v>-723919.0199999996</v>
          </cell>
          <cell r="J36">
            <v>106.52517602807742</v>
          </cell>
          <cell r="K36">
            <v>959344.4299999997</v>
          </cell>
        </row>
        <row r="37">
          <cell r="B37">
            <v>35496135</v>
          </cell>
          <cell r="C37">
            <v>2464664</v>
          </cell>
          <cell r="F37">
            <v>36095533.34</v>
          </cell>
          <cell r="G37">
            <v>156853.76000000536</v>
          </cell>
          <cell r="H37">
            <v>6.3641031799874295</v>
          </cell>
          <cell r="I37">
            <v>-2307810.2399999946</v>
          </cell>
          <cell r="J37">
            <v>101.6886298747737</v>
          </cell>
          <cell r="K37">
            <v>599398.3400000036</v>
          </cell>
        </row>
        <row r="38">
          <cell r="B38">
            <v>20073815</v>
          </cell>
          <cell r="C38">
            <v>966693</v>
          </cell>
          <cell r="F38">
            <v>20135655.3</v>
          </cell>
          <cell r="G38">
            <v>47675.449999999255</v>
          </cell>
          <cell r="H38">
            <v>4.931808754175241</v>
          </cell>
          <cell r="I38">
            <v>-919017.5500000007</v>
          </cell>
          <cell r="J38">
            <v>100.30806451090638</v>
          </cell>
          <cell r="K38">
            <v>61840.300000000745</v>
          </cell>
        </row>
        <row r="39">
          <cell r="B39">
            <v>15233000</v>
          </cell>
          <cell r="C39">
            <v>938040</v>
          </cell>
          <cell r="F39">
            <v>15222578.43</v>
          </cell>
          <cell r="G39">
            <v>68656.6799999997</v>
          </cell>
          <cell r="H39">
            <v>7.319163361903512</v>
          </cell>
          <cell r="I39">
            <v>-869383.3200000003</v>
          </cell>
          <cell r="J39">
            <v>99.93158557080022</v>
          </cell>
          <cell r="K39">
            <v>-10421.570000000298</v>
          </cell>
        </row>
        <row r="40">
          <cell r="B40">
            <v>11630370</v>
          </cell>
          <cell r="C40">
            <v>846607</v>
          </cell>
          <cell r="F40">
            <v>15551406.07</v>
          </cell>
          <cell r="G40">
            <v>52120.56000000052</v>
          </cell>
          <cell r="H40">
            <v>6.156405510467137</v>
          </cell>
          <cell r="I40">
            <v>-794486.4399999995</v>
          </cell>
          <cell r="J40">
            <v>133.7137689514607</v>
          </cell>
          <cell r="K40">
            <v>3921036.0700000003</v>
          </cell>
        </row>
        <row r="41">
          <cell r="B41">
            <v>17099655</v>
          </cell>
          <cell r="C41">
            <v>1728517</v>
          </cell>
          <cell r="F41">
            <v>15512654.7</v>
          </cell>
          <cell r="G41">
            <v>10195.609999999404</v>
          </cell>
          <cell r="H41">
            <v>0.5898472505621527</v>
          </cell>
          <cell r="I41">
            <v>-1718321.3900000006</v>
          </cell>
          <cell r="J41">
            <v>90.71910924518653</v>
          </cell>
          <cell r="K41">
            <v>-1587000.3000000007</v>
          </cell>
        </row>
        <row r="42">
          <cell r="B42">
            <v>23272313</v>
          </cell>
          <cell r="C42">
            <v>1771903</v>
          </cell>
          <cell r="F42">
            <v>25635525.9</v>
          </cell>
          <cell r="G42">
            <v>131385.66999999806</v>
          </cell>
          <cell r="H42">
            <v>7.414947093604901</v>
          </cell>
          <cell r="I42">
            <v>-1640517.330000002</v>
          </cell>
          <cell r="J42">
            <v>110.15461118969996</v>
          </cell>
          <cell r="K42">
            <v>2363212.8999999985</v>
          </cell>
        </row>
        <row r="43">
          <cell r="B43">
            <v>41228872</v>
          </cell>
          <cell r="C43">
            <v>2497378</v>
          </cell>
          <cell r="F43">
            <v>44586791.72</v>
          </cell>
          <cell r="G43">
            <v>213663.44999999553</v>
          </cell>
          <cell r="H43">
            <v>8.555511019957553</v>
          </cell>
          <cell r="I43">
            <v>-2283714.5500000045</v>
          </cell>
          <cell r="J43">
            <v>108.14458304850056</v>
          </cell>
          <cell r="K43">
            <v>3357919.719999999</v>
          </cell>
        </row>
        <row r="44">
          <cell r="B44">
            <v>21419621</v>
          </cell>
          <cell r="C44">
            <v>687340</v>
          </cell>
          <cell r="F44">
            <v>22049063.02</v>
          </cell>
          <cell r="G44">
            <v>122528.44000000134</v>
          </cell>
          <cell r="H44">
            <v>17.826467250560327</v>
          </cell>
          <cell r="I44">
            <v>-564811.5599999987</v>
          </cell>
          <cell r="J44">
            <v>102.93862351719483</v>
          </cell>
          <cell r="K44">
            <v>629442.0199999996</v>
          </cell>
        </row>
        <row r="45">
          <cell r="B45">
            <v>18679619</v>
          </cell>
          <cell r="C45">
            <v>928419</v>
          </cell>
          <cell r="F45">
            <v>21462094.08</v>
          </cell>
          <cell r="G45">
            <v>41714.76999999955</v>
          </cell>
          <cell r="H45">
            <v>4.493097405374034</v>
          </cell>
          <cell r="I45">
            <v>-886704.2300000004</v>
          </cell>
          <cell r="J45">
            <v>114.89578069017358</v>
          </cell>
          <cell r="K45">
            <v>2782475.079999998</v>
          </cell>
        </row>
        <row r="46">
          <cell r="B46">
            <v>6561900</v>
          </cell>
          <cell r="C46">
            <v>359349</v>
          </cell>
          <cell r="F46">
            <v>7401902.07</v>
          </cell>
          <cell r="G46">
            <v>52157.49000000022</v>
          </cell>
          <cell r="H46">
            <v>14.514438609819486</v>
          </cell>
          <cell r="I46">
            <v>-307191.5099999998</v>
          </cell>
          <cell r="J46">
            <v>112.80120193846295</v>
          </cell>
          <cell r="K46">
            <v>840002.0700000003</v>
          </cell>
        </row>
        <row r="47">
          <cell r="B47">
            <v>7582670</v>
          </cell>
          <cell r="C47">
            <v>534838</v>
          </cell>
          <cell r="F47">
            <v>8364084.97</v>
          </cell>
          <cell r="G47">
            <v>7134.379999999888</v>
          </cell>
          <cell r="H47">
            <v>1.3339328918289066</v>
          </cell>
          <cell r="I47">
            <v>-527703.6200000001</v>
          </cell>
          <cell r="J47">
            <v>110.30527465918996</v>
          </cell>
          <cell r="K47">
            <v>781414.9699999997</v>
          </cell>
        </row>
        <row r="48">
          <cell r="B48">
            <v>8486032</v>
          </cell>
          <cell r="C48">
            <v>531943</v>
          </cell>
          <cell r="F48">
            <v>8560941.07</v>
          </cell>
          <cell r="G48">
            <v>22833.679999999702</v>
          </cell>
          <cell r="H48">
            <v>4.292505024034473</v>
          </cell>
          <cell r="I48">
            <v>-509109.3200000003</v>
          </cell>
          <cell r="J48">
            <v>100.88273376767847</v>
          </cell>
          <cell r="K48">
            <v>74909.0700000003</v>
          </cell>
        </row>
        <row r="49">
          <cell r="B49">
            <v>19616890</v>
          </cell>
          <cell r="C49">
            <v>1305150</v>
          </cell>
          <cell r="F49">
            <v>22803108.93</v>
          </cell>
          <cell r="G49">
            <v>72387.16999999806</v>
          </cell>
          <cell r="H49">
            <v>5.54627207600644</v>
          </cell>
          <cell r="I49">
            <v>-1232762.830000002</v>
          </cell>
          <cell r="J49">
            <v>116.24222254394046</v>
          </cell>
          <cell r="K49">
            <v>3186218.9299999997</v>
          </cell>
        </row>
        <row r="50">
          <cell r="B50">
            <v>9000471</v>
          </cell>
          <cell r="C50">
            <v>508598</v>
          </cell>
          <cell r="F50">
            <v>9358948.21</v>
          </cell>
          <cell r="G50">
            <v>45118.050000000745</v>
          </cell>
          <cell r="H50">
            <v>8.871063197260066</v>
          </cell>
          <cell r="I50">
            <v>-463479.94999999925</v>
          </cell>
          <cell r="J50">
            <v>103.98287167416018</v>
          </cell>
          <cell r="K50">
            <v>358477.2100000009</v>
          </cell>
        </row>
        <row r="51">
          <cell r="B51">
            <v>7341768</v>
          </cell>
          <cell r="C51">
            <v>388260</v>
          </cell>
          <cell r="F51">
            <v>9312226.78</v>
          </cell>
          <cell r="G51">
            <v>4160.429999999702</v>
          </cell>
          <cell r="H51">
            <v>1.0715577190541652</v>
          </cell>
          <cell r="I51">
            <v>-384099.5700000003</v>
          </cell>
          <cell r="J51">
            <v>126.83902269861973</v>
          </cell>
          <cell r="K51">
            <v>1970458.7799999993</v>
          </cell>
        </row>
        <row r="52">
          <cell r="B52">
            <v>8955458798</v>
          </cell>
          <cell r="C52">
            <v>689597866</v>
          </cell>
          <cell r="F52">
            <v>8715756986.649998</v>
          </cell>
          <cell r="G52">
            <v>65449553.28999967</v>
          </cell>
          <cell r="H52">
            <v>9.490973872880238</v>
          </cell>
          <cell r="I52">
            <v>-608015280.2800003</v>
          </cell>
          <cell r="J52">
            <v>97.32339998701647</v>
          </cell>
          <cell r="K52">
            <v>-239701811.3500023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05.12.2017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05.12.2017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2017 рік</v>
      </c>
      <c r="I8" s="22"/>
    </row>
    <row r="9" spans="1:9" ht="12.75">
      <c r="A9" s="23"/>
      <c r="B9" s="24" t="str">
        <f>'[1]вспомогат'!B9</f>
        <v>рік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1601893474</v>
      </c>
      <c r="C10" s="31">
        <f>'[1]вспомогат'!C10</f>
        <v>106528100</v>
      </c>
      <c r="D10" s="31">
        <f>'[1]вспомогат'!F10</f>
        <v>1577514927.4</v>
      </c>
      <c r="E10" s="31">
        <f>'[1]вспомогат'!G10</f>
        <v>9259935.690000057</v>
      </c>
      <c r="F10" s="32">
        <f>'[1]вспомогат'!H10</f>
        <v>8.692481786495824</v>
      </c>
      <c r="G10" s="31">
        <f>'[1]вспомогат'!I10</f>
        <v>-97268164.30999994</v>
      </c>
      <c r="H10" s="32">
        <f>'[1]вспомогат'!J10</f>
        <v>98.47814183678983</v>
      </c>
      <c r="I10" s="31">
        <f>'[1]вспомогат'!K10</f>
        <v>-24378546.599999905</v>
      </c>
    </row>
    <row r="11" spans="1:9" ht="12.75">
      <c r="A11" s="30"/>
      <c r="B11" s="31"/>
      <c r="C11" s="33"/>
      <c r="D11" s="31"/>
      <c r="E11" s="33"/>
      <c r="F11" s="34"/>
      <c r="G11" s="35"/>
      <c r="H11" s="36"/>
      <c r="I11" s="37"/>
    </row>
    <row r="12" spans="1:9" ht="12.75">
      <c r="A12" s="30" t="s">
        <v>12</v>
      </c>
      <c r="B12" s="31">
        <f>'[1]вспомогат'!B11</f>
        <v>4255000000</v>
      </c>
      <c r="C12" s="31">
        <f>'[1]вспомогат'!C11</f>
        <v>350750000</v>
      </c>
      <c r="D12" s="31">
        <f>'[1]вспомогат'!F11</f>
        <v>3964111912.7</v>
      </c>
      <c r="E12" s="31">
        <f>'[1]вспомогат'!G11</f>
        <v>36712270.37999964</v>
      </c>
      <c r="F12" s="34">
        <f>'[1]вспомогат'!H11</f>
        <v>10.466791270135321</v>
      </c>
      <c r="G12" s="35">
        <f>'[1]вспомогат'!I11</f>
        <v>-314037729.62000036</v>
      </c>
      <c r="H12" s="34">
        <f>'[1]вспомогат'!J11</f>
        <v>93.16361721974148</v>
      </c>
      <c r="I12" s="37">
        <f>'[1]вспомогат'!K11</f>
        <v>-290888087.3000002</v>
      </c>
    </row>
    <row r="13" spans="1:9" ht="12.75">
      <c r="A13" s="30" t="s">
        <v>13</v>
      </c>
      <c r="B13" s="31">
        <f>'[1]вспомогат'!B12</f>
        <v>349851535</v>
      </c>
      <c r="C13" s="31">
        <f>'[1]вспомогат'!C12</f>
        <v>25181224</v>
      </c>
      <c r="D13" s="31">
        <f>'[1]вспомогат'!F12</f>
        <v>343057265.21</v>
      </c>
      <c r="E13" s="31">
        <f>'[1]вспомогат'!G12</f>
        <v>3206251.7799999714</v>
      </c>
      <c r="F13" s="34">
        <f>'[1]вспомогат'!H12</f>
        <v>12.732708227368022</v>
      </c>
      <c r="G13" s="35">
        <f>'[1]вспомогат'!I12</f>
        <v>-21974972.22000003</v>
      </c>
      <c r="H13" s="34">
        <f>'[1]вспомогат'!J12</f>
        <v>98.0579562727944</v>
      </c>
      <c r="I13" s="37">
        <f>'[1]вспомогат'!K12</f>
        <v>-6794269.790000021</v>
      </c>
    </row>
    <row r="14" spans="1:9" ht="12.75">
      <c r="A14" s="30" t="s">
        <v>14</v>
      </c>
      <c r="B14" s="31">
        <f>'[1]вспомогат'!B13</f>
        <v>433085513</v>
      </c>
      <c r="C14" s="31">
        <f>'[1]вспомогат'!C13</f>
        <v>36808613</v>
      </c>
      <c r="D14" s="31">
        <f>'[1]вспомогат'!F13</f>
        <v>434103571.05</v>
      </c>
      <c r="E14" s="31">
        <f>'[1]вспомогат'!G13</f>
        <v>3352717.980000019</v>
      </c>
      <c r="F14" s="34">
        <f>'[1]вспомогат'!H13</f>
        <v>9.108514846783331</v>
      </c>
      <c r="G14" s="35">
        <f>'[1]вспомогат'!I13</f>
        <v>-33455895.01999998</v>
      </c>
      <c r="H14" s="34">
        <f>'[1]вспомогат'!J13</f>
        <v>100.23507090850208</v>
      </c>
      <c r="I14" s="37">
        <f>'[1]вспомогат'!K13</f>
        <v>1018058.0500000119</v>
      </c>
    </row>
    <row r="15" spans="1:9" ht="12.75">
      <c r="A15" s="30" t="s">
        <v>15</v>
      </c>
      <c r="B15" s="31">
        <f>'[1]вспомогат'!B14</f>
        <v>472750000</v>
      </c>
      <c r="C15" s="31">
        <f>'[1]вспомогат'!C14</f>
        <v>40051000</v>
      </c>
      <c r="D15" s="31">
        <f>'[1]вспомогат'!F14</f>
        <v>438464234.71</v>
      </c>
      <c r="E15" s="31">
        <f>'[1]вспомогат'!G14</f>
        <v>2405344</v>
      </c>
      <c r="F15" s="34">
        <f>'[1]вспомогат'!H14</f>
        <v>6.005702729020499</v>
      </c>
      <c r="G15" s="35">
        <f>'[1]вспомогат'!I14</f>
        <v>-37645656</v>
      </c>
      <c r="H15" s="34">
        <f>'[1]вспомогат'!J14</f>
        <v>92.74759063141195</v>
      </c>
      <c r="I15" s="37">
        <f>'[1]вспомогат'!K14</f>
        <v>-34285765.29000002</v>
      </c>
    </row>
    <row r="16" spans="1:9" ht="12.75">
      <c r="A16" s="30" t="s">
        <v>16</v>
      </c>
      <c r="B16" s="31">
        <f>'[1]вспомогат'!B15</f>
        <v>66491300</v>
      </c>
      <c r="C16" s="31">
        <f>'[1]вспомогат'!C15</f>
        <v>5467600</v>
      </c>
      <c r="D16" s="31">
        <f>'[1]вспомогат'!F15</f>
        <v>65023168.11</v>
      </c>
      <c r="E16" s="31">
        <f>'[1]вспомогат'!G15</f>
        <v>528042.6799999997</v>
      </c>
      <c r="F16" s="34">
        <f>'[1]вспомогат'!H15</f>
        <v>9.657668446850533</v>
      </c>
      <c r="G16" s="35">
        <f>'[1]вспомогат'!I15</f>
        <v>-4939557.32</v>
      </c>
      <c r="H16" s="34">
        <f>'[1]вспомогат'!J15</f>
        <v>97.79199400523075</v>
      </c>
      <c r="I16" s="37">
        <f>'[1]вспомогат'!K15</f>
        <v>-1468131.8900000006</v>
      </c>
    </row>
    <row r="17" spans="1:9" ht="18" customHeight="1">
      <c r="A17" s="38" t="s">
        <v>17</v>
      </c>
      <c r="B17" s="39">
        <f>SUM(B12:B16)</f>
        <v>5577178348</v>
      </c>
      <c r="C17" s="39">
        <f>SUM(C12:C16)</f>
        <v>458258437</v>
      </c>
      <c r="D17" s="39">
        <f>SUM(D12:D16)</f>
        <v>5244760151.78</v>
      </c>
      <c r="E17" s="39">
        <f>SUM(E12:E16)</f>
        <v>46204626.81999963</v>
      </c>
      <c r="F17" s="40">
        <f>E17/C17*100</f>
        <v>10.08265709682932</v>
      </c>
      <c r="G17" s="39">
        <f>SUM(G12:G16)</f>
        <v>-412053810.18000036</v>
      </c>
      <c r="H17" s="41">
        <f>D17/B17*100</f>
        <v>94.03967068151574</v>
      </c>
      <c r="I17" s="39">
        <f>SUM(I12:I16)</f>
        <v>-332418196.2200002</v>
      </c>
    </row>
    <row r="18" spans="1:9" ht="20.25" customHeight="1">
      <c r="A18" s="30" t="s">
        <v>18</v>
      </c>
      <c r="B18" s="42">
        <f>'[1]вспомогат'!B16</f>
        <v>35177439</v>
      </c>
      <c r="C18" s="42">
        <f>'[1]вспомогат'!C16</f>
        <v>2292133</v>
      </c>
      <c r="D18" s="42">
        <f>'[1]вспомогат'!F16</f>
        <v>41190156.53</v>
      </c>
      <c r="E18" s="42">
        <f>'[1]вспомогат'!G16</f>
        <v>159314.6400000006</v>
      </c>
      <c r="F18" s="43">
        <f>'[1]вспомогат'!H16</f>
        <v>6.950497200642397</v>
      </c>
      <c r="G18" s="44">
        <f>'[1]вспомогат'!I16</f>
        <v>-2132818.3599999994</v>
      </c>
      <c r="H18" s="45">
        <f>'[1]вспомогат'!J16</f>
        <v>117.09253914135135</v>
      </c>
      <c r="I18" s="46">
        <f>'[1]вспомогат'!K16</f>
        <v>6012717.530000001</v>
      </c>
    </row>
    <row r="19" spans="1:9" ht="12.75">
      <c r="A19" s="30" t="s">
        <v>19</v>
      </c>
      <c r="B19" s="42">
        <f>'[1]вспомогат'!B17</f>
        <v>223074848</v>
      </c>
      <c r="C19" s="42">
        <f>'[1]вспомогат'!C17</f>
        <v>19991544</v>
      </c>
      <c r="D19" s="42">
        <f>'[1]вспомогат'!F17</f>
        <v>231061659.95</v>
      </c>
      <c r="E19" s="42">
        <f>'[1]вспомогат'!G17</f>
        <v>1545070.199999988</v>
      </c>
      <c r="F19" s="43">
        <f>'[1]вспомогат'!H17</f>
        <v>7.728618659969376</v>
      </c>
      <c r="G19" s="35">
        <f>'[1]вспомогат'!I17</f>
        <v>-18446473.800000012</v>
      </c>
      <c r="H19" s="36">
        <f>'[1]вспомогат'!J17</f>
        <v>103.58032831652989</v>
      </c>
      <c r="I19" s="37">
        <f>'[1]вспомогат'!K17</f>
        <v>7986811.949999988</v>
      </c>
    </row>
    <row r="20" spans="1:9" ht="12.75">
      <c r="A20" s="30" t="s">
        <v>20</v>
      </c>
      <c r="B20" s="42">
        <f>'[1]вспомогат'!B18</f>
        <v>28301412</v>
      </c>
      <c r="C20" s="42">
        <f>'[1]вспомогат'!C18</f>
        <v>2213442</v>
      </c>
      <c r="D20" s="42">
        <f>'[1]вспомогат'!F18</f>
        <v>28855858.57</v>
      </c>
      <c r="E20" s="42">
        <f>'[1]вспомогат'!G18</f>
        <v>66581.25</v>
      </c>
      <c r="F20" s="43">
        <f>'[1]вспомогат'!H18</f>
        <v>3.0080413220676214</v>
      </c>
      <c r="G20" s="35">
        <f>'[1]вспомогат'!I18</f>
        <v>-2146860.75</v>
      </c>
      <c r="H20" s="36">
        <f>'[1]вспомогат'!J18</f>
        <v>101.959077412816</v>
      </c>
      <c r="I20" s="37">
        <f>'[1]вспомогат'!K18</f>
        <v>554446.5700000003</v>
      </c>
    </row>
    <row r="21" spans="1:9" ht="12.75">
      <c r="A21" s="30" t="s">
        <v>21</v>
      </c>
      <c r="B21" s="42">
        <f>'[1]вспомогат'!B19</f>
        <v>24317476</v>
      </c>
      <c r="C21" s="42">
        <f>'[1]вспомогат'!C19</f>
        <v>1183971</v>
      </c>
      <c r="D21" s="42">
        <f>'[1]вспомогат'!F19</f>
        <v>27739592.33</v>
      </c>
      <c r="E21" s="42">
        <f>'[1]вспомогат'!G19</f>
        <v>106147.19999999925</v>
      </c>
      <c r="F21" s="43">
        <f>'[1]вспомогат'!H19</f>
        <v>8.965354725749132</v>
      </c>
      <c r="G21" s="35">
        <f>'[1]вспомогат'!I19</f>
        <v>-1077823.8000000007</v>
      </c>
      <c r="H21" s="36">
        <f>'[1]вспомогат'!J19</f>
        <v>114.07266251645525</v>
      </c>
      <c r="I21" s="37">
        <f>'[1]вспомогат'!K19</f>
        <v>3422116.329999998</v>
      </c>
    </row>
    <row r="22" spans="1:9" ht="12.75">
      <c r="A22" s="30" t="s">
        <v>22</v>
      </c>
      <c r="B22" s="42">
        <f>'[1]вспомогат'!B20</f>
        <v>126869667</v>
      </c>
      <c r="C22" s="42">
        <f>'[1]вспомогат'!C20</f>
        <v>9655105</v>
      </c>
      <c r="D22" s="42">
        <f>'[1]вспомогат'!F20</f>
        <v>130607408.13</v>
      </c>
      <c r="E22" s="42">
        <f>'[1]вспомогат'!G20</f>
        <v>822833.1400000006</v>
      </c>
      <c r="F22" s="43">
        <f>'[1]вспомогат'!H20</f>
        <v>8.522259882207397</v>
      </c>
      <c r="G22" s="35">
        <f>'[1]вспомогат'!I20</f>
        <v>-8832271.86</v>
      </c>
      <c r="H22" s="36">
        <f>'[1]вспомогат'!J20</f>
        <v>102.94612669709299</v>
      </c>
      <c r="I22" s="37">
        <f>'[1]вспомогат'!K20</f>
        <v>3737741.129999995</v>
      </c>
    </row>
    <row r="23" spans="1:9" ht="12.75">
      <c r="A23" s="30" t="s">
        <v>23</v>
      </c>
      <c r="B23" s="42">
        <f>'[1]вспомогат'!B21</f>
        <v>90925200</v>
      </c>
      <c r="C23" s="42">
        <f>'[1]вспомогат'!C21</f>
        <v>6706360</v>
      </c>
      <c r="D23" s="42">
        <f>'[1]вспомогат'!F21</f>
        <v>100312756.99</v>
      </c>
      <c r="E23" s="42">
        <f>'[1]вспомогат'!G21</f>
        <v>488626.5799999982</v>
      </c>
      <c r="F23" s="43">
        <f>'[1]вспомогат'!H21</f>
        <v>7.286017750314599</v>
      </c>
      <c r="G23" s="35">
        <f>'[1]вспомогат'!I21</f>
        <v>-6217733.420000002</v>
      </c>
      <c r="H23" s="36">
        <f>'[1]вспомогат'!J21</f>
        <v>110.32448319057862</v>
      </c>
      <c r="I23" s="37">
        <f>'[1]вспомогат'!K21</f>
        <v>9387556.989999995</v>
      </c>
    </row>
    <row r="24" spans="1:9" ht="12.75">
      <c r="A24" s="30" t="s">
        <v>24</v>
      </c>
      <c r="B24" s="42">
        <f>'[1]вспомогат'!B22</f>
        <v>87211862</v>
      </c>
      <c r="C24" s="42">
        <f>'[1]вспомогат'!C22</f>
        <v>7422295</v>
      </c>
      <c r="D24" s="42">
        <f>'[1]вспомогат'!F22</f>
        <v>91923927.03</v>
      </c>
      <c r="E24" s="42">
        <f>'[1]вспомогат'!G22</f>
        <v>597785.650000006</v>
      </c>
      <c r="F24" s="43">
        <f>'[1]вспомогат'!H22</f>
        <v>8.053919306629634</v>
      </c>
      <c r="G24" s="35">
        <f>'[1]вспомогат'!I22</f>
        <v>-6824509.349999994</v>
      </c>
      <c r="H24" s="36">
        <f>'[1]вспомогат'!J22</f>
        <v>105.4030093177004</v>
      </c>
      <c r="I24" s="37">
        <f>'[1]вспомогат'!K22</f>
        <v>4712065.030000001</v>
      </c>
    </row>
    <row r="25" spans="1:9" ht="12.75">
      <c r="A25" s="30" t="s">
        <v>25</v>
      </c>
      <c r="B25" s="42">
        <f>'[1]вспомогат'!B23</f>
        <v>70786000</v>
      </c>
      <c r="C25" s="42">
        <f>'[1]вспомогат'!C23</f>
        <v>5814108</v>
      </c>
      <c r="D25" s="42">
        <f>'[1]вспомогат'!F23</f>
        <v>69218550.33</v>
      </c>
      <c r="E25" s="42">
        <f>'[1]вспомогат'!G23</f>
        <v>667152.4200000018</v>
      </c>
      <c r="F25" s="43">
        <f>'[1]вспомогат'!H23</f>
        <v>11.474716671929757</v>
      </c>
      <c r="G25" s="35">
        <f>'[1]вспомогат'!I23</f>
        <v>-5146955.579999998</v>
      </c>
      <c r="H25" s="36">
        <f>'[1]вспомогат'!J23</f>
        <v>97.78565017093776</v>
      </c>
      <c r="I25" s="37">
        <f>'[1]вспомогат'!K23</f>
        <v>-1567449.6700000018</v>
      </c>
    </row>
    <row r="26" spans="1:9" ht="12.75">
      <c r="A26" s="47" t="s">
        <v>26</v>
      </c>
      <c r="B26" s="42">
        <f>'[1]вспомогат'!B24</f>
        <v>35905222</v>
      </c>
      <c r="C26" s="42">
        <f>'[1]вспомогат'!C24</f>
        <v>3441670</v>
      </c>
      <c r="D26" s="42">
        <f>'[1]вспомогат'!F24</f>
        <v>41384877.64</v>
      </c>
      <c r="E26" s="42">
        <f>'[1]вспомогат'!G24</f>
        <v>217427.11999999732</v>
      </c>
      <c r="F26" s="43">
        <f>'[1]вспомогат'!H24</f>
        <v>6.317488893473149</v>
      </c>
      <c r="G26" s="35">
        <f>'[1]вспомогат'!I24</f>
        <v>-3224242.8800000027</v>
      </c>
      <c r="H26" s="36">
        <f>'[1]вспомогат'!J24</f>
        <v>115.26144481156528</v>
      </c>
      <c r="I26" s="37">
        <f>'[1]вспомогат'!K24</f>
        <v>5479655.640000001</v>
      </c>
    </row>
    <row r="27" spans="1:9" ht="12.75">
      <c r="A27" s="30" t="s">
        <v>27</v>
      </c>
      <c r="B27" s="42">
        <f>'[1]вспомогат'!B25</f>
        <v>113877413</v>
      </c>
      <c r="C27" s="42">
        <f>'[1]вспомогат'!C25</f>
        <v>7458344</v>
      </c>
      <c r="D27" s="42">
        <f>'[1]вспомогат'!F25</f>
        <v>126083742.21</v>
      </c>
      <c r="E27" s="42">
        <f>'[1]вспомогат'!G25</f>
        <v>463323.1899999976</v>
      </c>
      <c r="F27" s="43">
        <f>'[1]вспомогат'!H25</f>
        <v>6.212145618383888</v>
      </c>
      <c r="G27" s="35">
        <f>'[1]вспомогат'!I25</f>
        <v>-6995020.810000002</v>
      </c>
      <c r="H27" s="36">
        <f>'[1]вспомогат'!J25</f>
        <v>110.71883254847035</v>
      </c>
      <c r="I27" s="37">
        <f>'[1]вспомогат'!K25</f>
        <v>12206329.209999993</v>
      </c>
    </row>
    <row r="28" spans="1:9" ht="12.75">
      <c r="A28" s="30" t="s">
        <v>28</v>
      </c>
      <c r="B28" s="42">
        <f>'[1]вспомогат'!B26</f>
        <v>69008695</v>
      </c>
      <c r="C28" s="42">
        <f>'[1]вспомогат'!C26</f>
        <v>3888016</v>
      </c>
      <c r="D28" s="42">
        <f>'[1]вспомогат'!F26</f>
        <v>70411636.51</v>
      </c>
      <c r="E28" s="42">
        <f>'[1]вспомогат'!G26</f>
        <v>665975.1000000089</v>
      </c>
      <c r="F28" s="43">
        <f>'[1]вспомогат'!H26</f>
        <v>17.128918708153694</v>
      </c>
      <c r="G28" s="35">
        <f>'[1]вспомогат'!I26</f>
        <v>-3222040.899999991</v>
      </c>
      <c r="H28" s="36">
        <f>'[1]вспомогат'!J26</f>
        <v>102.03299237871401</v>
      </c>
      <c r="I28" s="37">
        <f>'[1]вспомогат'!K26</f>
        <v>1402941.5100000054</v>
      </c>
    </row>
    <row r="29" spans="1:9" ht="12.75">
      <c r="A29" s="30" t="s">
        <v>29</v>
      </c>
      <c r="B29" s="42">
        <f>'[1]вспомогат'!B27</f>
        <v>51576065</v>
      </c>
      <c r="C29" s="42">
        <f>'[1]вспомогат'!C27</f>
        <v>2953213</v>
      </c>
      <c r="D29" s="42">
        <f>'[1]вспомогат'!F27</f>
        <v>53672618.55</v>
      </c>
      <c r="E29" s="42">
        <f>'[1]вспомогат'!G27</f>
        <v>448384.45999999344</v>
      </c>
      <c r="F29" s="43">
        <f>'[1]вспомогат'!H27</f>
        <v>15.182936686246249</v>
      </c>
      <c r="G29" s="35">
        <f>'[1]вспомогат'!I27</f>
        <v>-2504828.5400000066</v>
      </c>
      <c r="H29" s="36">
        <f>'[1]вспомогат'!J27</f>
        <v>104.06497384009424</v>
      </c>
      <c r="I29" s="37">
        <f>'[1]вспомогат'!K27</f>
        <v>2096553.549999997</v>
      </c>
    </row>
    <row r="30" spans="1:9" ht="12.75">
      <c r="A30" s="30" t="s">
        <v>30</v>
      </c>
      <c r="B30" s="42">
        <f>'[1]вспомогат'!B28</f>
        <v>58282618</v>
      </c>
      <c r="C30" s="42">
        <f>'[1]вспомогат'!C28</f>
        <v>3739957</v>
      </c>
      <c r="D30" s="42">
        <f>'[1]вспомогат'!F28</f>
        <v>58219025.53</v>
      </c>
      <c r="E30" s="42">
        <f>'[1]вспомогат'!G28</f>
        <v>294866</v>
      </c>
      <c r="F30" s="43">
        <f>'[1]вспомогат'!H28</f>
        <v>7.884208294373438</v>
      </c>
      <c r="G30" s="35">
        <f>'[1]вспомогат'!I28</f>
        <v>-3445091</v>
      </c>
      <c r="H30" s="36">
        <f>'[1]вспомогат'!J28</f>
        <v>99.89088947582965</v>
      </c>
      <c r="I30" s="37">
        <f>'[1]вспомогат'!K28</f>
        <v>-63592.46999999881</v>
      </c>
    </row>
    <row r="31" spans="1:9" ht="12.75">
      <c r="A31" s="30" t="s">
        <v>31</v>
      </c>
      <c r="B31" s="42">
        <f>'[1]вспомогат'!B29</f>
        <v>134199926</v>
      </c>
      <c r="C31" s="42">
        <f>'[1]вспомогат'!C29</f>
        <v>10228324</v>
      </c>
      <c r="D31" s="42">
        <f>'[1]вспомогат'!F29</f>
        <v>143448156.14</v>
      </c>
      <c r="E31" s="42">
        <f>'[1]вспомогат'!G29</f>
        <v>742802.5699999928</v>
      </c>
      <c r="F31" s="43">
        <f>'[1]вспомогат'!H29</f>
        <v>7.26221197138449</v>
      </c>
      <c r="G31" s="35">
        <f>'[1]вспомогат'!I29</f>
        <v>-9485521.430000007</v>
      </c>
      <c r="H31" s="36">
        <f>'[1]вспомогат'!J29</f>
        <v>106.89138244383234</v>
      </c>
      <c r="I31" s="37">
        <f>'[1]вспомогат'!K29</f>
        <v>9248230.139999986</v>
      </c>
    </row>
    <row r="32" spans="1:9" ht="12.75">
      <c r="A32" s="30" t="s">
        <v>32</v>
      </c>
      <c r="B32" s="42">
        <f>'[1]вспомогат'!B30</f>
        <v>58396830</v>
      </c>
      <c r="C32" s="42">
        <f>'[1]вспомогат'!C30</f>
        <v>3402029</v>
      </c>
      <c r="D32" s="42">
        <f>'[1]вспомогат'!F30</f>
        <v>65208725.55</v>
      </c>
      <c r="E32" s="42">
        <f>'[1]вспомогат'!G30</f>
        <v>242169.75</v>
      </c>
      <c r="F32" s="43">
        <f>'[1]вспомогат'!H30</f>
        <v>7.118391700952579</v>
      </c>
      <c r="G32" s="35">
        <f>'[1]вспомогат'!I30</f>
        <v>-3159859.25</v>
      </c>
      <c r="H32" s="36">
        <f>'[1]вспомогат'!J30</f>
        <v>111.6648378858921</v>
      </c>
      <c r="I32" s="37">
        <f>'[1]вспомогат'!K30</f>
        <v>6811895.549999997</v>
      </c>
    </row>
    <row r="33" spans="1:9" ht="12.75">
      <c r="A33" s="30" t="s">
        <v>33</v>
      </c>
      <c r="B33" s="42">
        <f>'[1]вспомогат'!B31</f>
        <v>36928226</v>
      </c>
      <c r="C33" s="42">
        <f>'[1]вспомогат'!C31</f>
        <v>2236486</v>
      </c>
      <c r="D33" s="42">
        <f>'[1]вспомогат'!F31</f>
        <v>41007937.74</v>
      </c>
      <c r="E33" s="42">
        <f>'[1]вспомогат'!G31</f>
        <v>230399.05000000447</v>
      </c>
      <c r="F33" s="43">
        <f>'[1]вспомогат'!H31</f>
        <v>10.301832875323363</v>
      </c>
      <c r="G33" s="35">
        <f>'[1]вспомогат'!I31</f>
        <v>-2006086.9499999955</v>
      </c>
      <c r="H33" s="36">
        <f>'[1]вспомогат'!J31</f>
        <v>111.04767865101346</v>
      </c>
      <c r="I33" s="37">
        <f>'[1]вспомогат'!K31</f>
        <v>4079711.740000002</v>
      </c>
    </row>
    <row r="34" spans="1:9" ht="12.75">
      <c r="A34" s="30" t="s">
        <v>34</v>
      </c>
      <c r="B34" s="42">
        <f>'[1]вспомогат'!B32</f>
        <v>30607385</v>
      </c>
      <c r="C34" s="42">
        <f>'[1]вспомогат'!C32</f>
        <v>1806953</v>
      </c>
      <c r="D34" s="42">
        <f>'[1]вспомогат'!F32</f>
        <v>35356121.04</v>
      </c>
      <c r="E34" s="42">
        <f>'[1]вспомогат'!G32</f>
        <v>143072.2400000021</v>
      </c>
      <c r="F34" s="43">
        <f>'[1]вспомогат'!H32</f>
        <v>7.917872794699258</v>
      </c>
      <c r="G34" s="35">
        <f>'[1]вспомогат'!I32</f>
        <v>-1663880.759999998</v>
      </c>
      <c r="H34" s="36">
        <f>'[1]вспомогат'!J32</f>
        <v>115.51500084048342</v>
      </c>
      <c r="I34" s="37">
        <f>'[1]вспомогат'!K32</f>
        <v>4748736.039999999</v>
      </c>
    </row>
    <row r="35" spans="1:9" ht="12.75">
      <c r="A35" s="30" t="s">
        <v>35</v>
      </c>
      <c r="B35" s="42">
        <f>'[1]вспомогат'!B33</f>
        <v>54950787</v>
      </c>
      <c r="C35" s="42">
        <f>'[1]вспомогат'!C33</f>
        <v>3412580</v>
      </c>
      <c r="D35" s="42">
        <f>'[1]вспомогат'!F33</f>
        <v>59303215.49</v>
      </c>
      <c r="E35" s="42">
        <f>'[1]вспомогат'!G33</f>
        <v>203595.2800000012</v>
      </c>
      <c r="F35" s="43">
        <f>'[1]вспомогат'!H33</f>
        <v>5.966022188490854</v>
      </c>
      <c r="G35" s="35">
        <f>'[1]вспомогат'!I33</f>
        <v>-3208984.719999999</v>
      </c>
      <c r="H35" s="36">
        <f>'[1]вспомогат'!J33</f>
        <v>107.920593548551</v>
      </c>
      <c r="I35" s="37">
        <f>'[1]вспомогат'!K33</f>
        <v>4352428.490000002</v>
      </c>
    </row>
    <row r="36" spans="1:9" ht="12.75">
      <c r="A36" s="30" t="s">
        <v>36</v>
      </c>
      <c r="B36" s="42">
        <f>'[1]вспомогат'!B34</f>
        <v>46589870</v>
      </c>
      <c r="C36" s="42">
        <f>'[1]вспомогат'!C34</f>
        <v>2816189</v>
      </c>
      <c r="D36" s="42">
        <f>'[1]вспомогат'!F34</f>
        <v>55393307.73</v>
      </c>
      <c r="E36" s="42">
        <f>'[1]вспомогат'!G34</f>
        <v>210733.36999999732</v>
      </c>
      <c r="F36" s="43">
        <f>'[1]вспомогат'!H34</f>
        <v>7.482927104679314</v>
      </c>
      <c r="G36" s="35">
        <f>'[1]вспомогат'!I34</f>
        <v>-2605455.6300000027</v>
      </c>
      <c r="H36" s="36">
        <f>'[1]вспомогат'!J34</f>
        <v>118.89560483856255</v>
      </c>
      <c r="I36" s="37">
        <f>'[1]вспомогат'!K34</f>
        <v>8803437.729999997</v>
      </c>
    </row>
    <row r="37" spans="1:9" ht="12.75">
      <c r="A37" s="30" t="s">
        <v>37</v>
      </c>
      <c r="B37" s="42">
        <f>'[1]вспомогат'!B35</f>
        <v>121974704</v>
      </c>
      <c r="C37" s="42">
        <f>'[1]вспомогат'!C35</f>
        <v>6915761</v>
      </c>
      <c r="D37" s="42">
        <f>'[1]вспомогат'!F35</f>
        <v>125368574.46</v>
      </c>
      <c r="E37" s="42">
        <f>'[1]вспомогат'!G35</f>
        <v>568915</v>
      </c>
      <c r="F37" s="43">
        <f>'[1]вспомогат'!H35</f>
        <v>8.226354265278976</v>
      </c>
      <c r="G37" s="35">
        <f>'[1]вспомогат'!I35</f>
        <v>-6346846</v>
      </c>
      <c r="H37" s="36">
        <f>'[1]вспомогат'!J35</f>
        <v>102.78243795533211</v>
      </c>
      <c r="I37" s="37">
        <f>'[1]вспомогат'!K35</f>
        <v>3393870.4599999934</v>
      </c>
    </row>
    <row r="38" spans="1:9" ht="18.75" customHeight="1">
      <c r="A38" s="48" t="s">
        <v>38</v>
      </c>
      <c r="B38" s="39">
        <f>SUM(B18:B37)</f>
        <v>1498961645</v>
      </c>
      <c r="C38" s="39">
        <f>SUM(C18:C37)</f>
        <v>107578480</v>
      </c>
      <c r="D38" s="39">
        <f>SUM(D18:D37)</f>
        <v>1595767848.45</v>
      </c>
      <c r="E38" s="39">
        <f>SUM(E18:E37)</f>
        <v>8885174.20999999</v>
      </c>
      <c r="F38" s="40">
        <f>E38/C38*100</f>
        <v>8.259248699182207</v>
      </c>
      <c r="G38" s="39">
        <f>SUM(G18:G37)</f>
        <v>-98693305.78999999</v>
      </c>
      <c r="H38" s="41">
        <f>D38/B38*100</f>
        <v>106.45821751162954</v>
      </c>
      <c r="I38" s="39">
        <f>SUM(I18:I37)</f>
        <v>96806203.44999994</v>
      </c>
    </row>
    <row r="39" spans="1:9" ht="12" customHeight="1">
      <c r="A39" s="49" t="s">
        <v>39</v>
      </c>
      <c r="B39" s="31">
        <f>'[1]вспомогат'!B36</f>
        <v>14702200</v>
      </c>
      <c r="C39" s="31">
        <f>'[1]вспомогат'!C36</f>
        <v>775150</v>
      </c>
      <c r="D39" s="31">
        <f>'[1]вспомогат'!F36</f>
        <v>15661544.43</v>
      </c>
      <c r="E39" s="31">
        <f>'[1]вспомогат'!G36</f>
        <v>51230.98000000045</v>
      </c>
      <c r="F39" s="34">
        <f>'[1]вспомогат'!H36</f>
        <v>6.6091698380959105</v>
      </c>
      <c r="G39" s="35">
        <f>'[1]вспомогат'!I36</f>
        <v>-723919.0199999996</v>
      </c>
      <c r="H39" s="36">
        <f>'[1]вспомогат'!J36</f>
        <v>106.52517602807742</v>
      </c>
      <c r="I39" s="37">
        <f>'[1]вспомогат'!K36</f>
        <v>959344.4299999997</v>
      </c>
    </row>
    <row r="40" spans="1:9" ht="12.75" customHeight="1">
      <c r="A40" s="49" t="s">
        <v>40</v>
      </c>
      <c r="B40" s="31">
        <f>'[1]вспомогат'!B37</f>
        <v>35496135</v>
      </c>
      <c r="C40" s="31">
        <f>'[1]вспомогат'!C37</f>
        <v>2464664</v>
      </c>
      <c r="D40" s="31">
        <f>'[1]вспомогат'!F37</f>
        <v>36095533.34</v>
      </c>
      <c r="E40" s="31">
        <f>'[1]вспомогат'!G37</f>
        <v>156853.76000000536</v>
      </c>
      <c r="F40" s="34">
        <f>'[1]вспомогат'!H37</f>
        <v>6.3641031799874295</v>
      </c>
      <c r="G40" s="35">
        <f>'[1]вспомогат'!I37</f>
        <v>-2307810.2399999946</v>
      </c>
      <c r="H40" s="36">
        <f>'[1]вспомогат'!J37</f>
        <v>101.6886298747737</v>
      </c>
      <c r="I40" s="37">
        <f>'[1]вспомогат'!K37</f>
        <v>599398.3400000036</v>
      </c>
    </row>
    <row r="41" spans="1:9" ht="12.75" customHeight="1">
      <c r="A41" s="49" t="s">
        <v>41</v>
      </c>
      <c r="B41" s="31">
        <f>'[1]вспомогат'!B38</f>
        <v>20073815</v>
      </c>
      <c r="C41" s="31">
        <f>'[1]вспомогат'!C38</f>
        <v>966693</v>
      </c>
      <c r="D41" s="31">
        <f>'[1]вспомогат'!F38</f>
        <v>20135655.3</v>
      </c>
      <c r="E41" s="31">
        <f>'[1]вспомогат'!G38</f>
        <v>47675.449999999255</v>
      </c>
      <c r="F41" s="34">
        <f>'[1]вспомогат'!H38</f>
        <v>4.931808754175241</v>
      </c>
      <c r="G41" s="35">
        <f>'[1]вспомогат'!I38</f>
        <v>-919017.5500000007</v>
      </c>
      <c r="H41" s="36">
        <f>'[1]вспомогат'!J38</f>
        <v>100.30806451090638</v>
      </c>
      <c r="I41" s="37">
        <f>'[1]вспомогат'!K38</f>
        <v>61840.300000000745</v>
      </c>
    </row>
    <row r="42" spans="1:9" ht="12.75" customHeight="1">
      <c r="A42" s="49" t="s">
        <v>42</v>
      </c>
      <c r="B42" s="31">
        <f>'[1]вспомогат'!B39</f>
        <v>15233000</v>
      </c>
      <c r="C42" s="31">
        <f>'[1]вспомогат'!C39</f>
        <v>938040</v>
      </c>
      <c r="D42" s="31">
        <f>'[1]вспомогат'!F39</f>
        <v>15222578.43</v>
      </c>
      <c r="E42" s="31">
        <f>'[1]вспомогат'!G39</f>
        <v>68656.6799999997</v>
      </c>
      <c r="F42" s="34">
        <f>'[1]вспомогат'!H39</f>
        <v>7.319163361903512</v>
      </c>
      <c r="G42" s="35">
        <f>'[1]вспомогат'!I39</f>
        <v>-869383.3200000003</v>
      </c>
      <c r="H42" s="36">
        <f>'[1]вспомогат'!J39</f>
        <v>99.93158557080022</v>
      </c>
      <c r="I42" s="37">
        <f>'[1]вспомогат'!K39</f>
        <v>-10421.570000000298</v>
      </c>
    </row>
    <row r="43" spans="1:9" ht="12" customHeight="1">
      <c r="A43" s="49" t="s">
        <v>43</v>
      </c>
      <c r="B43" s="31">
        <f>'[1]вспомогат'!B40</f>
        <v>11630370</v>
      </c>
      <c r="C43" s="31">
        <f>'[1]вспомогат'!C40</f>
        <v>846607</v>
      </c>
      <c r="D43" s="31">
        <f>'[1]вспомогат'!F40</f>
        <v>15551406.07</v>
      </c>
      <c r="E43" s="31">
        <f>'[1]вспомогат'!G40</f>
        <v>52120.56000000052</v>
      </c>
      <c r="F43" s="34">
        <f>'[1]вспомогат'!H40</f>
        <v>6.156405510467137</v>
      </c>
      <c r="G43" s="35">
        <f>'[1]вспомогат'!I40</f>
        <v>-794486.4399999995</v>
      </c>
      <c r="H43" s="36">
        <f>'[1]вспомогат'!J40</f>
        <v>133.7137689514607</v>
      </c>
      <c r="I43" s="37">
        <f>'[1]вспомогат'!K40</f>
        <v>3921036.0700000003</v>
      </c>
    </row>
    <row r="44" spans="1:9" ht="14.25" customHeight="1">
      <c r="A44" s="49" t="s">
        <v>44</v>
      </c>
      <c r="B44" s="31">
        <f>'[1]вспомогат'!B41</f>
        <v>17099655</v>
      </c>
      <c r="C44" s="31">
        <f>'[1]вспомогат'!C41</f>
        <v>1728517</v>
      </c>
      <c r="D44" s="31">
        <f>'[1]вспомогат'!F41</f>
        <v>15512654.7</v>
      </c>
      <c r="E44" s="31">
        <f>'[1]вспомогат'!G41</f>
        <v>10195.609999999404</v>
      </c>
      <c r="F44" s="34">
        <f>'[1]вспомогат'!H41</f>
        <v>0.5898472505621527</v>
      </c>
      <c r="G44" s="35">
        <f>'[1]вспомогат'!I41</f>
        <v>-1718321.3900000006</v>
      </c>
      <c r="H44" s="36">
        <f>'[1]вспомогат'!J41</f>
        <v>90.71910924518653</v>
      </c>
      <c r="I44" s="37">
        <f>'[1]вспомогат'!K41</f>
        <v>-1587000.3000000007</v>
      </c>
    </row>
    <row r="45" spans="1:9" ht="14.25" customHeight="1">
      <c r="A45" s="50" t="s">
        <v>45</v>
      </c>
      <c r="B45" s="31">
        <f>'[1]вспомогат'!B42</f>
        <v>23272313</v>
      </c>
      <c r="C45" s="31">
        <f>'[1]вспомогат'!C42</f>
        <v>1771903</v>
      </c>
      <c r="D45" s="31">
        <f>'[1]вспомогат'!F42</f>
        <v>25635525.9</v>
      </c>
      <c r="E45" s="31">
        <f>'[1]вспомогат'!G42</f>
        <v>131385.66999999806</v>
      </c>
      <c r="F45" s="34">
        <f>'[1]вспомогат'!H42</f>
        <v>7.414947093604901</v>
      </c>
      <c r="G45" s="35">
        <f>'[1]вспомогат'!I42</f>
        <v>-1640517.330000002</v>
      </c>
      <c r="H45" s="36">
        <f>'[1]вспомогат'!J42</f>
        <v>110.15461118969996</v>
      </c>
      <c r="I45" s="37">
        <f>'[1]вспомогат'!K42</f>
        <v>2363212.8999999985</v>
      </c>
    </row>
    <row r="46" spans="1:9" ht="14.25" customHeight="1">
      <c r="A46" s="50" t="s">
        <v>46</v>
      </c>
      <c r="B46" s="31">
        <f>'[1]вспомогат'!B43</f>
        <v>41228872</v>
      </c>
      <c r="C46" s="31">
        <f>'[1]вспомогат'!C43</f>
        <v>2497378</v>
      </c>
      <c r="D46" s="31">
        <f>'[1]вспомогат'!F43</f>
        <v>44586791.72</v>
      </c>
      <c r="E46" s="31">
        <f>'[1]вспомогат'!G43</f>
        <v>213663.44999999553</v>
      </c>
      <c r="F46" s="34">
        <f>'[1]вспомогат'!H43</f>
        <v>8.555511019957553</v>
      </c>
      <c r="G46" s="35">
        <f>'[1]вспомогат'!I43</f>
        <v>-2283714.5500000045</v>
      </c>
      <c r="H46" s="36">
        <f>'[1]вспомогат'!J43</f>
        <v>108.14458304850056</v>
      </c>
      <c r="I46" s="37">
        <f>'[1]вспомогат'!K43</f>
        <v>3357919.719999999</v>
      </c>
    </row>
    <row r="47" spans="1:9" ht="14.25" customHeight="1">
      <c r="A47" s="50" t="s">
        <v>47</v>
      </c>
      <c r="B47" s="31">
        <f>'[1]вспомогат'!B44</f>
        <v>21419621</v>
      </c>
      <c r="C47" s="31">
        <f>'[1]вспомогат'!C44</f>
        <v>687340</v>
      </c>
      <c r="D47" s="31">
        <f>'[1]вспомогат'!F44</f>
        <v>22049063.02</v>
      </c>
      <c r="E47" s="31">
        <f>'[1]вспомогат'!G44</f>
        <v>122528.44000000134</v>
      </c>
      <c r="F47" s="34">
        <f>'[1]вспомогат'!H44</f>
        <v>17.826467250560327</v>
      </c>
      <c r="G47" s="35">
        <f>'[1]вспомогат'!I44</f>
        <v>-564811.5599999987</v>
      </c>
      <c r="H47" s="36">
        <f>'[1]вспомогат'!J44</f>
        <v>102.93862351719483</v>
      </c>
      <c r="I47" s="37">
        <f>'[1]вспомогат'!K44</f>
        <v>629442.0199999996</v>
      </c>
    </row>
    <row r="48" spans="1:9" ht="14.25" customHeight="1">
      <c r="A48" s="50" t="s">
        <v>48</v>
      </c>
      <c r="B48" s="31">
        <f>'[1]вспомогат'!B45</f>
        <v>18679619</v>
      </c>
      <c r="C48" s="31">
        <f>'[1]вспомогат'!C45</f>
        <v>928419</v>
      </c>
      <c r="D48" s="31">
        <f>'[1]вспомогат'!F45</f>
        <v>21462094.08</v>
      </c>
      <c r="E48" s="31">
        <f>'[1]вспомогат'!G45</f>
        <v>41714.76999999955</v>
      </c>
      <c r="F48" s="34">
        <f>'[1]вспомогат'!H45</f>
        <v>4.493097405374034</v>
      </c>
      <c r="G48" s="35">
        <f>'[1]вспомогат'!I45</f>
        <v>-886704.2300000004</v>
      </c>
      <c r="H48" s="36">
        <f>'[1]вспомогат'!J45</f>
        <v>114.89578069017358</v>
      </c>
      <c r="I48" s="37">
        <f>'[1]вспомогат'!K45</f>
        <v>2782475.079999998</v>
      </c>
    </row>
    <row r="49" spans="1:9" ht="14.25" customHeight="1">
      <c r="A49" s="50" t="s">
        <v>49</v>
      </c>
      <c r="B49" s="31">
        <f>'[1]вспомогат'!B46</f>
        <v>6561900</v>
      </c>
      <c r="C49" s="31">
        <f>'[1]вспомогат'!C46</f>
        <v>359349</v>
      </c>
      <c r="D49" s="31">
        <f>'[1]вспомогат'!F46</f>
        <v>7401902.07</v>
      </c>
      <c r="E49" s="31">
        <f>'[1]вспомогат'!G46</f>
        <v>52157.49000000022</v>
      </c>
      <c r="F49" s="34">
        <f>'[1]вспомогат'!H46</f>
        <v>14.514438609819486</v>
      </c>
      <c r="G49" s="35">
        <f>'[1]вспомогат'!I46</f>
        <v>-307191.5099999998</v>
      </c>
      <c r="H49" s="36">
        <f>'[1]вспомогат'!J46</f>
        <v>112.80120193846295</v>
      </c>
      <c r="I49" s="37">
        <f>'[1]вспомогат'!K46</f>
        <v>840002.0700000003</v>
      </c>
    </row>
    <row r="50" spans="1:9" ht="14.25" customHeight="1">
      <c r="A50" s="50" t="s">
        <v>50</v>
      </c>
      <c r="B50" s="31">
        <f>'[1]вспомогат'!B47</f>
        <v>7582670</v>
      </c>
      <c r="C50" s="31">
        <f>'[1]вспомогат'!C47</f>
        <v>534838</v>
      </c>
      <c r="D50" s="31">
        <f>'[1]вспомогат'!F47</f>
        <v>8364084.97</v>
      </c>
      <c r="E50" s="31">
        <f>'[1]вспомогат'!G47</f>
        <v>7134.379999999888</v>
      </c>
      <c r="F50" s="34">
        <f>'[1]вспомогат'!H47</f>
        <v>1.3339328918289066</v>
      </c>
      <c r="G50" s="35">
        <f>'[1]вспомогат'!I47</f>
        <v>-527703.6200000001</v>
      </c>
      <c r="H50" s="36">
        <f>'[1]вспомогат'!J47</f>
        <v>110.30527465918996</v>
      </c>
      <c r="I50" s="37">
        <f>'[1]вспомогат'!K47</f>
        <v>781414.9699999997</v>
      </c>
    </row>
    <row r="51" spans="1:9" ht="14.25" customHeight="1">
      <c r="A51" s="50" t="s">
        <v>51</v>
      </c>
      <c r="B51" s="31">
        <f>'[1]вспомогат'!B48</f>
        <v>8486032</v>
      </c>
      <c r="C51" s="31">
        <f>'[1]вспомогат'!C48</f>
        <v>531943</v>
      </c>
      <c r="D51" s="31">
        <f>'[1]вспомогат'!F48</f>
        <v>8560941.07</v>
      </c>
      <c r="E51" s="31">
        <f>'[1]вспомогат'!G48</f>
        <v>22833.679999999702</v>
      </c>
      <c r="F51" s="34">
        <f>'[1]вспомогат'!H48</f>
        <v>4.292505024034473</v>
      </c>
      <c r="G51" s="35">
        <f>'[1]вспомогат'!I48</f>
        <v>-509109.3200000003</v>
      </c>
      <c r="H51" s="36">
        <f>'[1]вспомогат'!J48</f>
        <v>100.88273376767847</v>
      </c>
      <c r="I51" s="37">
        <f>'[1]вспомогат'!K48</f>
        <v>74909.0700000003</v>
      </c>
    </row>
    <row r="52" spans="1:9" ht="14.25" customHeight="1">
      <c r="A52" s="50" t="s">
        <v>52</v>
      </c>
      <c r="B52" s="31">
        <f>'[1]вспомогат'!B49</f>
        <v>19616890</v>
      </c>
      <c r="C52" s="31">
        <f>'[1]вспомогат'!C49</f>
        <v>1305150</v>
      </c>
      <c r="D52" s="31">
        <f>'[1]вспомогат'!F49</f>
        <v>22803108.93</v>
      </c>
      <c r="E52" s="31">
        <f>'[1]вспомогат'!G49</f>
        <v>72387.16999999806</v>
      </c>
      <c r="F52" s="34">
        <f>'[1]вспомогат'!H49</f>
        <v>5.54627207600644</v>
      </c>
      <c r="G52" s="35">
        <f>'[1]вспомогат'!I49</f>
        <v>-1232762.830000002</v>
      </c>
      <c r="H52" s="36">
        <f>'[1]вспомогат'!J49</f>
        <v>116.24222254394046</v>
      </c>
      <c r="I52" s="37">
        <f>'[1]вспомогат'!K49</f>
        <v>3186218.9299999997</v>
      </c>
    </row>
    <row r="53" spans="1:9" ht="14.25" customHeight="1">
      <c r="A53" s="50" t="s">
        <v>53</v>
      </c>
      <c r="B53" s="31">
        <f>'[1]вспомогат'!B50</f>
        <v>9000471</v>
      </c>
      <c r="C53" s="31">
        <f>'[1]вспомогат'!C50</f>
        <v>508598</v>
      </c>
      <c r="D53" s="31">
        <f>'[1]вспомогат'!F50</f>
        <v>9358948.21</v>
      </c>
      <c r="E53" s="31">
        <f>'[1]вспомогат'!G50</f>
        <v>45118.050000000745</v>
      </c>
      <c r="F53" s="34">
        <f>'[1]вспомогат'!H50</f>
        <v>8.871063197260066</v>
      </c>
      <c r="G53" s="35">
        <f>'[1]вспомогат'!I50</f>
        <v>-463479.94999999925</v>
      </c>
      <c r="H53" s="36">
        <f>'[1]вспомогат'!J50</f>
        <v>103.98287167416018</v>
      </c>
      <c r="I53" s="37">
        <f>'[1]вспомогат'!K50</f>
        <v>358477.2100000009</v>
      </c>
    </row>
    <row r="54" spans="1:9" ht="14.25" customHeight="1">
      <c r="A54" s="50" t="s">
        <v>54</v>
      </c>
      <c r="B54" s="31">
        <f>'[1]вспомогат'!B51</f>
        <v>7341768</v>
      </c>
      <c r="C54" s="31">
        <f>'[1]вспомогат'!C51</f>
        <v>388260</v>
      </c>
      <c r="D54" s="31">
        <f>'[1]вспомогат'!F51</f>
        <v>9312226.78</v>
      </c>
      <c r="E54" s="31">
        <f>'[1]вспомогат'!G51</f>
        <v>4160.429999999702</v>
      </c>
      <c r="F54" s="34">
        <f>'[1]вспомогат'!H51</f>
        <v>1.0715577190541652</v>
      </c>
      <c r="G54" s="35">
        <f>'[1]вспомогат'!I51</f>
        <v>-384099.5700000003</v>
      </c>
      <c r="H54" s="36">
        <f>'[1]вспомогат'!J51</f>
        <v>126.83902269861973</v>
      </c>
      <c r="I54" s="37">
        <f>'[1]вспомогат'!K51</f>
        <v>1970458.7799999993</v>
      </c>
    </row>
    <row r="55" spans="1:9" ht="15" customHeight="1">
      <c r="A55" s="48" t="s">
        <v>55</v>
      </c>
      <c r="B55" s="39">
        <f>SUM(B39:B54)</f>
        <v>277425331</v>
      </c>
      <c r="C55" s="39">
        <f>SUM(C39:C54)</f>
        <v>17232849</v>
      </c>
      <c r="D55" s="39">
        <f>SUM(D39:D54)</f>
        <v>297714059.0199999</v>
      </c>
      <c r="E55" s="39">
        <f>SUM(E39:E54)</f>
        <v>1099816.5699999975</v>
      </c>
      <c r="F55" s="40">
        <f>E55/C55*100</f>
        <v>6.382093697913778</v>
      </c>
      <c r="G55" s="39">
        <f>SUM(G39:G54)</f>
        <v>-16133032.430000003</v>
      </c>
      <c r="H55" s="41">
        <f>D55/B55*100</f>
        <v>107.31322116364346</v>
      </c>
      <c r="I55" s="39">
        <f>SUM(I39:I54)</f>
        <v>20288728.019999996</v>
      </c>
    </row>
    <row r="56" spans="1:9" ht="15.75" customHeight="1">
      <c r="A56" s="51" t="s">
        <v>56</v>
      </c>
      <c r="B56" s="52">
        <f>'[1]вспомогат'!B52</f>
        <v>8955458798</v>
      </c>
      <c r="C56" s="52">
        <f>'[1]вспомогат'!C52</f>
        <v>689597866</v>
      </c>
      <c r="D56" s="52">
        <f>'[1]вспомогат'!F52</f>
        <v>8715756986.649998</v>
      </c>
      <c r="E56" s="52">
        <f>'[1]вспомогат'!G52</f>
        <v>65449553.28999967</v>
      </c>
      <c r="F56" s="53">
        <f>'[1]вспомогат'!H52</f>
        <v>9.490973872880238</v>
      </c>
      <c r="G56" s="52">
        <f>'[1]вспомогат'!I52</f>
        <v>-608015280.2800003</v>
      </c>
      <c r="H56" s="53">
        <f>'[1]вспомогат'!J52</f>
        <v>97.32339998701647</v>
      </c>
      <c r="I56" s="52">
        <f>'[1]вспомогат'!K52</f>
        <v>-239701811.3500023</v>
      </c>
    </row>
    <row r="58" ht="12.75">
      <c r="D58" s="54"/>
    </row>
    <row r="59" ht="12.75">
      <c r="F59" s="55"/>
    </row>
    <row r="60" spans="2:4" ht="12.75">
      <c r="B60" s="56"/>
      <c r="C60" s="56"/>
      <c r="D6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05.12.2017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2017-12-06T07:33:03Z</dcterms:created>
  <dcterms:modified xsi:type="dcterms:W3CDTF">2017-12-06T07:33:57Z</dcterms:modified>
  <cp:category/>
  <cp:version/>
  <cp:contentType/>
  <cp:contentStatus/>
</cp:coreProperties>
</file>