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<sst xmlns="http://schemas.openxmlformats.org/spreadsheetml/2006/main" count="64" uniqueCount="59">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</sst>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24.11.2017</v>
          </cell>
        </row>
        <row r="6">
          <cell r="G6" t="str">
            <v>Фактично надійшло на 24.11.2017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1541667868.98</v>
          </cell>
          <cell r="H10">
            <v>204853230.26</v>
          </cell>
          <cell r="I10">
            <v>106.50141241989124</v>
          </cell>
          <cell r="J10">
            <v>12505330.25999999</v>
          </cell>
          <cell r="K10">
            <v>103.09640010294902</v>
          </cell>
          <cell r="L10">
            <v>46302494.98000002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3828460097.84</v>
          </cell>
          <cell r="H11">
            <v>308699632.9300003</v>
          </cell>
          <cell r="I11">
            <v>78.14883812766612</v>
          </cell>
          <cell r="J11">
            <v>-86315367.0699997</v>
          </cell>
          <cell r="K11">
            <v>98.09999200125044</v>
          </cell>
          <cell r="L11">
            <v>-74149902.15999985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330935538.38</v>
          </cell>
          <cell r="H12">
            <v>25877416.46999997</v>
          </cell>
          <cell r="I12">
            <v>90.44012695734341</v>
          </cell>
          <cell r="J12">
            <v>-2735343.530000031</v>
          </cell>
          <cell r="K12">
            <v>106.23400395487685</v>
          </cell>
          <cell r="L12">
            <v>19419897.379999995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418290799.56</v>
          </cell>
          <cell r="H13">
            <v>30668490.879999995</v>
          </cell>
          <cell r="I13">
            <v>86.9878811721676</v>
          </cell>
          <cell r="J13">
            <v>-4587559.120000005</v>
          </cell>
          <cell r="K13">
            <v>105.55518112713611</v>
          </cell>
          <cell r="L13">
            <v>22013899.560000002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424710864.32</v>
          </cell>
          <cell r="H14">
            <v>31813760.149999976</v>
          </cell>
          <cell r="I14">
            <v>67.41631733418092</v>
          </cell>
          <cell r="J14">
            <v>-15376239.850000024</v>
          </cell>
          <cell r="K14">
            <v>96.87769915533566</v>
          </cell>
          <cell r="L14">
            <v>-13688135.680000007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62986240.84</v>
          </cell>
          <cell r="H15">
            <v>5258202.260000005</v>
          </cell>
          <cell r="I15">
            <v>79.80394694106764</v>
          </cell>
          <cell r="J15">
            <v>-1330697.7399999946</v>
          </cell>
          <cell r="K15">
            <v>101.88041291608234</v>
          </cell>
          <cell r="L15">
            <v>1162540.8400000036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39139959.81</v>
          </cell>
          <cell r="H16">
            <v>2346207.900000006</v>
          </cell>
          <cell r="I16">
            <v>75.5999659733634</v>
          </cell>
          <cell r="J16">
            <v>-757243.099999994</v>
          </cell>
          <cell r="K16">
            <v>121.13853068715423</v>
          </cell>
          <cell r="L16">
            <v>6829876.810000002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224687117.14</v>
          </cell>
          <cell r="H17">
            <v>17833198.819999993</v>
          </cell>
          <cell r="I17">
            <v>78.6294614821565</v>
          </cell>
          <cell r="J17">
            <v>-4846848.180000007</v>
          </cell>
          <cell r="K17">
            <v>112.64137730272643</v>
          </cell>
          <cell r="L17">
            <v>25215908.139999986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28080747.17</v>
          </cell>
          <cell r="H18">
            <v>1790711.0700000003</v>
          </cell>
          <cell r="I18">
            <v>98.12631623362107</v>
          </cell>
          <cell r="J18">
            <v>-34192.9299999997</v>
          </cell>
          <cell r="K18">
            <v>114.09519279928968</v>
          </cell>
          <cell r="L18">
            <v>3469064.170000002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26816594.53</v>
          </cell>
          <cell r="H19">
            <v>1177190.2200000025</v>
          </cell>
          <cell r="I19">
            <v>74.4250672688835</v>
          </cell>
          <cell r="J19">
            <v>-404521.77999999747</v>
          </cell>
          <cell r="K19">
            <v>126.44959619874989</v>
          </cell>
          <cell r="L19">
            <v>5609255.530000001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127047519.25</v>
          </cell>
          <cell r="H20">
            <v>9282339.5</v>
          </cell>
          <cell r="I20">
            <v>50.62495977748084</v>
          </cell>
          <cell r="J20">
            <v>-9053160.5</v>
          </cell>
          <cell r="K20">
            <v>111.26773297888577</v>
          </cell>
          <cell r="L20">
            <v>12865702.25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96507865.5</v>
          </cell>
          <cell r="H21">
            <v>7057348.269999996</v>
          </cell>
          <cell r="I21">
            <v>84.23878218480047</v>
          </cell>
          <cell r="J21">
            <v>-1320441.7300000042</v>
          </cell>
          <cell r="K21">
            <v>116.52887857400562</v>
          </cell>
          <cell r="L21">
            <v>13689025.5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88587002.11</v>
          </cell>
          <cell r="H22">
            <v>6546967.769999996</v>
          </cell>
          <cell r="I22">
            <v>86.46329405773557</v>
          </cell>
          <cell r="J22">
            <v>-1024994.2300000042</v>
          </cell>
          <cell r="K22">
            <v>112.45448049349524</v>
          </cell>
          <cell r="L22">
            <v>9811126.11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66351822.74</v>
          </cell>
          <cell r="H23">
            <v>3960277.3100000024</v>
          </cell>
          <cell r="I23">
            <v>71.75153729586671</v>
          </cell>
          <cell r="J23">
            <v>-1559154.6899999976</v>
          </cell>
          <cell r="K23">
            <v>107.00803675208195</v>
          </cell>
          <cell r="L23">
            <v>4345430.740000002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40033209.66</v>
          </cell>
          <cell r="H24">
            <v>3288299.9499999955</v>
          </cell>
          <cell r="I24">
            <v>91.30613197475081</v>
          </cell>
          <cell r="J24">
            <v>-313101.05000000447</v>
          </cell>
          <cell r="K24">
            <v>123.64982058777724</v>
          </cell>
          <cell r="L24">
            <v>7656931.659999996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121304532.01</v>
          </cell>
          <cell r="H25">
            <v>9383858.790000007</v>
          </cell>
          <cell r="I25">
            <v>97.84759975725429</v>
          </cell>
          <cell r="J25">
            <v>-206421.20999999344</v>
          </cell>
          <cell r="K25">
            <v>115.00258581190357</v>
          </cell>
          <cell r="L25">
            <v>15824702.010000005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68016167.68</v>
          </cell>
          <cell r="H26">
            <v>4331437.220000006</v>
          </cell>
          <cell r="I26">
            <v>107.43613751132</v>
          </cell>
          <cell r="J26">
            <v>299798.22000000626</v>
          </cell>
          <cell r="K26">
            <v>104.80832375990492</v>
          </cell>
          <cell r="L26">
            <v>3120398.680000007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51626153.61</v>
          </cell>
          <cell r="H27">
            <v>2856225</v>
          </cell>
          <cell r="I27">
            <v>126.58798678908451</v>
          </cell>
          <cell r="J27">
            <v>599909</v>
          </cell>
          <cell r="K27">
            <v>114.68326281331072</v>
          </cell>
          <cell r="L27">
            <v>6609860.609999999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55123915.72</v>
          </cell>
          <cell r="H28">
            <v>3917776.4099999964</v>
          </cell>
          <cell r="I28">
            <v>61.0322930352851</v>
          </cell>
          <cell r="J28">
            <v>-2501409.5900000036</v>
          </cell>
          <cell r="K28">
            <v>101.28923980071252</v>
          </cell>
          <cell r="L28">
            <v>701633.7199999988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139757144.85</v>
          </cell>
          <cell r="H29">
            <v>10557887.179999992</v>
          </cell>
          <cell r="I29">
            <v>101.4184438298349</v>
          </cell>
          <cell r="J29">
            <v>147663.17999999225</v>
          </cell>
          <cell r="K29">
            <v>113.1066211845098</v>
          </cell>
          <cell r="L29">
            <v>16194842.849999994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63256841.57</v>
          </cell>
          <cell r="H30">
            <v>3654213.8100000024</v>
          </cell>
          <cell r="I30">
            <v>85.82294100405562</v>
          </cell>
          <cell r="J30">
            <v>-603638.1899999976</v>
          </cell>
          <cell r="K30">
            <v>118.818565116238</v>
          </cell>
          <cell r="L30">
            <v>10018661.57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38942196.53</v>
          </cell>
          <cell r="H31">
            <v>3467308.730000004</v>
          </cell>
          <cell r="I31">
            <v>163.1945791465596</v>
          </cell>
          <cell r="J31">
            <v>1342661.7300000042</v>
          </cell>
          <cell r="K31">
            <v>112.98861600901513</v>
          </cell>
          <cell r="L31">
            <v>4476603.530000001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34464619.72</v>
          </cell>
          <cell r="H32">
            <v>2014310.0799999982</v>
          </cell>
          <cell r="I32">
            <v>66.45293537209723</v>
          </cell>
          <cell r="J32">
            <v>-1016872.9200000018</v>
          </cell>
          <cell r="K32">
            <v>120.16624832614396</v>
          </cell>
          <cell r="L32">
            <v>5783837.719999999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57932884.57</v>
          </cell>
          <cell r="H33">
            <v>4405298.780000001</v>
          </cell>
          <cell r="I33">
            <v>96.23346950010051</v>
          </cell>
          <cell r="J33">
            <v>-172421.2199999988</v>
          </cell>
          <cell r="K33">
            <v>114.94269196705862</v>
          </cell>
          <cell r="L33">
            <v>7531346.57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53685929.01</v>
          </cell>
          <cell r="H34">
            <v>3072779.3599999994</v>
          </cell>
          <cell r="I34">
            <v>84.43824093144292</v>
          </cell>
          <cell r="J34">
            <v>-566305.6400000006</v>
          </cell>
          <cell r="K34">
            <v>126.03981401695776</v>
          </cell>
          <cell r="L34">
            <v>11091508.009999998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121350067.23</v>
          </cell>
          <cell r="H35">
            <v>7306643.900000006</v>
          </cell>
          <cell r="I35">
            <v>67.6222150404245</v>
          </cell>
          <cell r="J35">
            <v>-3498450.099999994</v>
          </cell>
          <cell r="K35">
            <v>115.61973025260168</v>
          </cell>
          <cell r="L35">
            <v>16393874.230000004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14967933.3</v>
          </cell>
          <cell r="H36">
            <v>770238.1000000015</v>
          </cell>
          <cell r="I36">
            <v>91.75170134880975</v>
          </cell>
          <cell r="J36">
            <v>-69242.89999999851</v>
          </cell>
          <cell r="K36">
            <v>114.81954503089511</v>
          </cell>
          <cell r="L36">
            <v>1931883.3000000007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34793721.57</v>
          </cell>
          <cell r="H37">
            <v>2606603.09</v>
          </cell>
          <cell r="I37">
            <v>110.95412474215307</v>
          </cell>
          <cell r="J37">
            <v>257341.08999999985</v>
          </cell>
          <cell r="K37">
            <v>114.79313256812544</v>
          </cell>
          <cell r="L37">
            <v>4483788.57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19783243.73</v>
          </cell>
          <cell r="H38">
            <v>1398562.240000002</v>
          </cell>
          <cell r="I38">
            <v>100.3986506906992</v>
          </cell>
          <cell r="J38">
            <v>5553.240000002086</v>
          </cell>
          <cell r="K38">
            <v>103.53858487950201</v>
          </cell>
          <cell r="L38">
            <v>676121.7300000004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14720225.75</v>
          </cell>
          <cell r="H39">
            <v>865465.9600000009</v>
          </cell>
          <cell r="I39">
            <v>88.85541510611745</v>
          </cell>
          <cell r="J39">
            <v>-108550.0399999991</v>
          </cell>
          <cell r="K39">
            <v>116.28030192918068</v>
          </cell>
          <cell r="L39">
            <v>2060965.75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15271678.08</v>
          </cell>
          <cell r="H40">
            <v>650634.7200000007</v>
          </cell>
          <cell r="I40">
            <v>55.21565033198914</v>
          </cell>
          <cell r="J40">
            <v>-527717.2799999993</v>
          </cell>
          <cell r="K40">
            <v>141.61733784394187</v>
          </cell>
          <cell r="L40">
            <v>4487915.08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15097244.95</v>
          </cell>
          <cell r="H41">
            <v>1182677.6399999987</v>
          </cell>
          <cell r="I41">
            <v>51.613757528148675</v>
          </cell>
          <cell r="J41">
            <v>-1108722.3600000013</v>
          </cell>
          <cell r="K41">
            <v>93.24387791642563</v>
          </cell>
          <cell r="L41">
            <v>-1093893.0500000007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24931223.38</v>
          </cell>
          <cell r="H42">
            <v>1961332.3499999978</v>
          </cell>
          <cell r="I42">
            <v>104.22528987894685</v>
          </cell>
          <cell r="J42">
            <v>79512.34999999776</v>
          </cell>
          <cell r="K42">
            <v>115.95696723922939</v>
          </cell>
          <cell r="L42">
            <v>3430813.379999999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42901903.28</v>
          </cell>
          <cell r="H43">
            <v>3337111.3500000015</v>
          </cell>
          <cell r="I43">
            <v>105.80947732115962</v>
          </cell>
          <cell r="J43">
            <v>183224.3500000015</v>
          </cell>
          <cell r="K43">
            <v>110.76748880381429</v>
          </cell>
          <cell r="L43">
            <v>4170409.280000001</v>
          </cell>
        </row>
        <row r="44">
          <cell r="B44">
            <v>20771365</v>
          </cell>
          <cell r="C44">
            <v>19937325</v>
          </cell>
          <cell r="D44">
            <v>2048971</v>
          </cell>
          <cell r="G44">
            <v>21435100.23</v>
          </cell>
          <cell r="H44">
            <v>1134867.4400000013</v>
          </cell>
          <cell r="I44">
            <v>55.387188984129175</v>
          </cell>
          <cell r="J44">
            <v>-914103.5599999987</v>
          </cell>
          <cell r="K44">
            <v>107.5124181905045</v>
          </cell>
          <cell r="L44">
            <v>1497775.2300000004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20987588.49</v>
          </cell>
          <cell r="H45">
            <v>3758084.759999998</v>
          </cell>
          <cell r="I45">
            <v>274.4012856702672</v>
          </cell>
          <cell r="J45">
            <v>2388526.759999998</v>
          </cell>
          <cell r="K45">
            <v>126.73621689443561</v>
          </cell>
          <cell r="L45">
            <v>4427532.489999998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7234980.56</v>
          </cell>
          <cell r="H46">
            <v>529086.9399999995</v>
          </cell>
          <cell r="I46">
            <v>147.1901974639595</v>
          </cell>
          <cell r="J46">
            <v>169628.93999999948</v>
          </cell>
          <cell r="K46">
            <v>119.83700401053375</v>
          </cell>
          <cell r="L46">
            <v>1197629.5599999996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8129572.93</v>
          </cell>
          <cell r="H47">
            <v>369974.06999999937</v>
          </cell>
          <cell r="I47">
            <v>65.38585127741085</v>
          </cell>
          <cell r="J47">
            <v>-195857.93000000063</v>
          </cell>
          <cell r="K47">
            <v>123.36540491472317</v>
          </cell>
          <cell r="L47">
            <v>1539740.9299999997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8289040.7</v>
          </cell>
          <cell r="H48">
            <v>753289.3900000006</v>
          </cell>
          <cell r="I48">
            <v>98.89723889934089</v>
          </cell>
          <cell r="J48">
            <v>-8399.609999999404</v>
          </cell>
          <cell r="K48">
            <v>104.21106301425593</v>
          </cell>
          <cell r="L48">
            <v>334951.7000000002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21757900.7</v>
          </cell>
          <cell r="H49">
            <v>1527761.259999998</v>
          </cell>
          <cell r="I49">
            <v>65.3847565513737</v>
          </cell>
          <cell r="J49">
            <v>-808809.7400000021</v>
          </cell>
          <cell r="K49">
            <v>121.31429455566303</v>
          </cell>
          <cell r="L49">
            <v>3822750.6999999993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9130144.98</v>
          </cell>
          <cell r="H50">
            <v>618750.7100000009</v>
          </cell>
          <cell r="I50">
            <v>124.09512645153544</v>
          </cell>
          <cell r="J50">
            <v>120140.7100000009</v>
          </cell>
          <cell r="K50">
            <v>119.60826465574263</v>
          </cell>
          <cell r="L50">
            <v>1496771.9800000004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8969566.95</v>
          </cell>
          <cell r="H51">
            <v>717925.0399999991</v>
          </cell>
          <cell r="I51">
            <v>207.57557638595716</v>
          </cell>
          <cell r="J51">
            <v>372063.0399999991</v>
          </cell>
          <cell r="K51">
            <v>133.27742865264278</v>
          </cell>
          <cell r="L51">
            <v>2239569.9499999993</v>
          </cell>
        </row>
        <row r="52">
          <cell r="B52">
            <v>8885694704</v>
          </cell>
          <cell r="C52">
            <v>8213159658</v>
          </cell>
          <cell r="D52">
            <v>861097813</v>
          </cell>
          <cell r="G52">
            <v>8438164769.909998</v>
          </cell>
          <cell r="H52">
            <v>737603378.0800006</v>
          </cell>
          <cell r="I52">
            <v>85.65848930799696</v>
          </cell>
          <cell r="J52">
            <v>-123329021.97999975</v>
          </cell>
          <cell r="K52">
            <v>102.73956822074963</v>
          </cell>
          <cell r="L52">
            <v>225005111.90999794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58" sqref="L5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1541667868.98</v>
      </c>
      <c r="F10" s="33">
        <f>'[1]вспомогат'!H10</f>
        <v>204853230.26</v>
      </c>
      <c r="G10" s="34">
        <f>'[1]вспомогат'!I10</f>
        <v>106.50141241989124</v>
      </c>
      <c r="H10" s="33">
        <f>'[1]вспомогат'!J10</f>
        <v>12505330.25999999</v>
      </c>
      <c r="I10" s="34">
        <f>'[1]вспомогат'!K10</f>
        <v>103.09640010294902</v>
      </c>
      <c r="J10" s="33">
        <f>'[1]вспомогат'!L10</f>
        <v>46302494.98000002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3828460097.84</v>
      </c>
      <c r="F12" s="33">
        <f>'[1]вспомогат'!H11</f>
        <v>308699632.9300003</v>
      </c>
      <c r="G12" s="36">
        <f>'[1]вспомогат'!I11</f>
        <v>78.14883812766612</v>
      </c>
      <c r="H12" s="37">
        <f>'[1]вспомогат'!J11</f>
        <v>-86315367.0699997</v>
      </c>
      <c r="I12" s="36">
        <f>'[1]вспомогат'!K11</f>
        <v>98.09999200125044</v>
      </c>
      <c r="J12" s="39">
        <f>'[1]вспомогат'!L11</f>
        <v>-74149902.15999985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330935538.38</v>
      </c>
      <c r="F13" s="33">
        <f>'[1]вспомогат'!H12</f>
        <v>25877416.46999997</v>
      </c>
      <c r="G13" s="36">
        <f>'[1]вспомогат'!I12</f>
        <v>90.44012695734341</v>
      </c>
      <c r="H13" s="37">
        <f>'[1]вспомогат'!J12</f>
        <v>-2735343.530000031</v>
      </c>
      <c r="I13" s="36">
        <f>'[1]вспомогат'!K12</f>
        <v>106.23400395487685</v>
      </c>
      <c r="J13" s="39">
        <f>'[1]вспомогат'!L12</f>
        <v>19419897.379999995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418290799.56</v>
      </c>
      <c r="F14" s="33">
        <f>'[1]вспомогат'!H13</f>
        <v>30668490.879999995</v>
      </c>
      <c r="G14" s="36">
        <f>'[1]вспомогат'!I13</f>
        <v>86.9878811721676</v>
      </c>
      <c r="H14" s="37">
        <f>'[1]вспомогат'!J13</f>
        <v>-4587559.120000005</v>
      </c>
      <c r="I14" s="36">
        <f>'[1]вспомогат'!K13</f>
        <v>105.55518112713611</v>
      </c>
      <c r="J14" s="39">
        <f>'[1]вспомогат'!L13</f>
        <v>22013899.560000002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424710864.32</v>
      </c>
      <c r="F15" s="33">
        <f>'[1]вспомогат'!H14</f>
        <v>31813760.149999976</v>
      </c>
      <c r="G15" s="36">
        <f>'[1]вспомогат'!I14</f>
        <v>67.41631733418092</v>
      </c>
      <c r="H15" s="37">
        <f>'[1]вспомогат'!J14</f>
        <v>-15376239.850000024</v>
      </c>
      <c r="I15" s="36">
        <f>'[1]вспомогат'!K14</f>
        <v>96.87769915533566</v>
      </c>
      <c r="J15" s="39">
        <f>'[1]вспомогат'!L14</f>
        <v>-13688135.680000007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62986240.84</v>
      </c>
      <c r="F16" s="33">
        <f>'[1]вспомогат'!H15</f>
        <v>5258202.260000005</v>
      </c>
      <c r="G16" s="36">
        <f>'[1]вспомогат'!I15</f>
        <v>79.80394694106764</v>
      </c>
      <c r="H16" s="37">
        <f>'[1]вспомогат'!J15</f>
        <v>-1330697.7399999946</v>
      </c>
      <c r="I16" s="36">
        <f>'[1]вспомогат'!K15</f>
        <v>101.88041291608234</v>
      </c>
      <c r="J16" s="39">
        <f>'[1]вспомогат'!L15</f>
        <v>1162540.8400000036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5065383540.940001</v>
      </c>
      <c r="F17" s="41">
        <f>SUM(F12:F16)</f>
        <v>402317502.69000024</v>
      </c>
      <c r="G17" s="42">
        <f>F17/D17*100</f>
        <v>78.4760613249987</v>
      </c>
      <c r="H17" s="41">
        <f>SUM(H12:H16)</f>
        <v>-110345207.30999975</v>
      </c>
      <c r="I17" s="43">
        <f>E17/C17*100</f>
        <v>99.11475215014696</v>
      </c>
      <c r="J17" s="41">
        <f>SUM(J12:J16)</f>
        <v>-45241700.05999985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39139959.81</v>
      </c>
      <c r="F18" s="44">
        <f>'[1]вспомогат'!H16</f>
        <v>2346207.900000006</v>
      </c>
      <c r="G18" s="45">
        <f>'[1]вспомогат'!I16</f>
        <v>75.5999659733634</v>
      </c>
      <c r="H18" s="46">
        <f>'[1]вспомогат'!J16</f>
        <v>-757243.099999994</v>
      </c>
      <c r="I18" s="47">
        <f>'[1]вспомогат'!K16</f>
        <v>121.13853068715423</v>
      </c>
      <c r="J18" s="48">
        <f>'[1]вспомогат'!L16</f>
        <v>6829876.810000002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224687117.14</v>
      </c>
      <c r="F19" s="44">
        <f>'[1]вспомогат'!H17</f>
        <v>17833198.819999993</v>
      </c>
      <c r="G19" s="45">
        <f>'[1]вспомогат'!I17</f>
        <v>78.6294614821565</v>
      </c>
      <c r="H19" s="37">
        <f>'[1]вспомогат'!J17</f>
        <v>-4846848.180000007</v>
      </c>
      <c r="I19" s="38">
        <f>'[1]вспомогат'!K17</f>
        <v>112.64137730272643</v>
      </c>
      <c r="J19" s="39">
        <f>'[1]вспомогат'!L17</f>
        <v>25215908.139999986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28080747.17</v>
      </c>
      <c r="F20" s="44">
        <f>'[1]вспомогат'!H18</f>
        <v>1790711.0700000003</v>
      </c>
      <c r="G20" s="45">
        <f>'[1]вспомогат'!I18</f>
        <v>98.12631623362107</v>
      </c>
      <c r="H20" s="37">
        <f>'[1]вспомогат'!J18</f>
        <v>-34192.9299999997</v>
      </c>
      <c r="I20" s="38">
        <f>'[1]вспомогат'!K18</f>
        <v>114.09519279928968</v>
      </c>
      <c r="J20" s="39">
        <f>'[1]вспомогат'!L18</f>
        <v>3469064.170000002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26816594.53</v>
      </c>
      <c r="F21" s="44">
        <f>'[1]вспомогат'!H19</f>
        <v>1177190.2200000025</v>
      </c>
      <c r="G21" s="45">
        <f>'[1]вспомогат'!I19</f>
        <v>74.4250672688835</v>
      </c>
      <c r="H21" s="37">
        <f>'[1]вспомогат'!J19</f>
        <v>-404521.77999999747</v>
      </c>
      <c r="I21" s="38">
        <f>'[1]вспомогат'!K19</f>
        <v>126.44959619874989</v>
      </c>
      <c r="J21" s="39">
        <f>'[1]вспомогат'!L19</f>
        <v>5609255.530000001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127047519.25</v>
      </c>
      <c r="F22" s="44">
        <f>'[1]вспомогат'!H20</f>
        <v>9282339.5</v>
      </c>
      <c r="G22" s="45">
        <f>'[1]вспомогат'!I20</f>
        <v>50.62495977748084</v>
      </c>
      <c r="H22" s="37">
        <f>'[1]вспомогат'!J20</f>
        <v>-9053160.5</v>
      </c>
      <c r="I22" s="38">
        <f>'[1]вспомогат'!K20</f>
        <v>111.26773297888577</v>
      </c>
      <c r="J22" s="39">
        <f>'[1]вспомогат'!L20</f>
        <v>12865702.25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96507865.5</v>
      </c>
      <c r="F23" s="44">
        <f>'[1]вспомогат'!H21</f>
        <v>7057348.269999996</v>
      </c>
      <c r="G23" s="45">
        <f>'[1]вспомогат'!I21</f>
        <v>84.23878218480047</v>
      </c>
      <c r="H23" s="37">
        <f>'[1]вспомогат'!J21</f>
        <v>-1320441.7300000042</v>
      </c>
      <c r="I23" s="38">
        <f>'[1]вспомогат'!K21</f>
        <v>116.52887857400562</v>
      </c>
      <c r="J23" s="39">
        <f>'[1]вспомогат'!L21</f>
        <v>13689025.5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88587002.11</v>
      </c>
      <c r="F24" s="44">
        <f>'[1]вспомогат'!H22</f>
        <v>6546967.769999996</v>
      </c>
      <c r="G24" s="45">
        <f>'[1]вспомогат'!I22</f>
        <v>86.46329405773557</v>
      </c>
      <c r="H24" s="37">
        <f>'[1]вспомогат'!J22</f>
        <v>-1024994.2300000042</v>
      </c>
      <c r="I24" s="38">
        <f>'[1]вспомогат'!K22</f>
        <v>112.45448049349524</v>
      </c>
      <c r="J24" s="39">
        <f>'[1]вспомогат'!L22</f>
        <v>9811126.11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66351822.74</v>
      </c>
      <c r="F25" s="44">
        <f>'[1]вспомогат'!H23</f>
        <v>3960277.3100000024</v>
      </c>
      <c r="G25" s="45">
        <f>'[1]вспомогат'!I23</f>
        <v>71.75153729586671</v>
      </c>
      <c r="H25" s="37">
        <f>'[1]вспомогат'!J23</f>
        <v>-1559154.6899999976</v>
      </c>
      <c r="I25" s="38">
        <f>'[1]вспомогат'!K23</f>
        <v>107.00803675208195</v>
      </c>
      <c r="J25" s="39">
        <f>'[1]вспомогат'!L23</f>
        <v>4345430.740000002</v>
      </c>
    </row>
    <row r="26" spans="1:10" ht="12.75">
      <c r="A26" s="32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40033209.66</v>
      </c>
      <c r="F26" s="44">
        <f>'[1]вспомогат'!H24</f>
        <v>3288299.9499999955</v>
      </c>
      <c r="G26" s="45">
        <f>'[1]вспомогат'!I24</f>
        <v>91.30613197475081</v>
      </c>
      <c r="H26" s="37">
        <f>'[1]вспомогат'!J24</f>
        <v>-313101.05000000447</v>
      </c>
      <c r="I26" s="38">
        <f>'[1]вспомогат'!K24</f>
        <v>123.64982058777724</v>
      </c>
      <c r="J26" s="39">
        <f>'[1]вспомогат'!L24</f>
        <v>7656931.659999996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121304532.01</v>
      </c>
      <c r="F27" s="44">
        <f>'[1]вспомогат'!H25</f>
        <v>9383858.790000007</v>
      </c>
      <c r="G27" s="45">
        <f>'[1]вспомогат'!I25</f>
        <v>97.84759975725429</v>
      </c>
      <c r="H27" s="37">
        <f>'[1]вспомогат'!J25</f>
        <v>-206421.20999999344</v>
      </c>
      <c r="I27" s="38">
        <f>'[1]вспомогат'!K25</f>
        <v>115.00258581190357</v>
      </c>
      <c r="J27" s="39">
        <f>'[1]вспомогат'!L25</f>
        <v>15824702.010000005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68016167.68</v>
      </c>
      <c r="F28" s="44">
        <f>'[1]вспомогат'!H26</f>
        <v>4331437.220000006</v>
      </c>
      <c r="G28" s="45">
        <f>'[1]вспомогат'!I26</f>
        <v>107.43613751132</v>
      </c>
      <c r="H28" s="37">
        <f>'[1]вспомогат'!J26</f>
        <v>299798.22000000626</v>
      </c>
      <c r="I28" s="38">
        <f>'[1]вспомогат'!K26</f>
        <v>104.80832375990492</v>
      </c>
      <c r="J28" s="39">
        <f>'[1]вспомогат'!L26</f>
        <v>3120398.680000007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51626153.61</v>
      </c>
      <c r="F29" s="44">
        <f>'[1]вспомогат'!H27</f>
        <v>2856225</v>
      </c>
      <c r="G29" s="45">
        <f>'[1]вспомогат'!I27</f>
        <v>126.58798678908451</v>
      </c>
      <c r="H29" s="37">
        <f>'[1]вспомогат'!J27</f>
        <v>599909</v>
      </c>
      <c r="I29" s="38">
        <f>'[1]вспомогат'!K27</f>
        <v>114.68326281331072</v>
      </c>
      <c r="J29" s="39">
        <f>'[1]вспомогат'!L27</f>
        <v>6609860.609999999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55123915.72</v>
      </c>
      <c r="F30" s="44">
        <f>'[1]вспомогат'!H28</f>
        <v>3917776.4099999964</v>
      </c>
      <c r="G30" s="45">
        <f>'[1]вспомогат'!I28</f>
        <v>61.0322930352851</v>
      </c>
      <c r="H30" s="37">
        <f>'[1]вспомогат'!J28</f>
        <v>-2501409.5900000036</v>
      </c>
      <c r="I30" s="38">
        <f>'[1]вспомогат'!K28</f>
        <v>101.28923980071252</v>
      </c>
      <c r="J30" s="39">
        <f>'[1]вспомогат'!L28</f>
        <v>701633.7199999988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139757144.85</v>
      </c>
      <c r="F31" s="44">
        <f>'[1]вспомогат'!H29</f>
        <v>10557887.179999992</v>
      </c>
      <c r="G31" s="45">
        <f>'[1]вспомогат'!I29</f>
        <v>101.4184438298349</v>
      </c>
      <c r="H31" s="37">
        <f>'[1]вспомогат'!J29</f>
        <v>147663.17999999225</v>
      </c>
      <c r="I31" s="38">
        <f>'[1]вспомогат'!K29</f>
        <v>113.1066211845098</v>
      </c>
      <c r="J31" s="39">
        <f>'[1]вспомогат'!L29</f>
        <v>16194842.849999994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63256841.57</v>
      </c>
      <c r="F32" s="44">
        <f>'[1]вспомогат'!H30</f>
        <v>3654213.8100000024</v>
      </c>
      <c r="G32" s="45">
        <f>'[1]вспомогат'!I30</f>
        <v>85.82294100405562</v>
      </c>
      <c r="H32" s="37">
        <f>'[1]вспомогат'!J30</f>
        <v>-603638.1899999976</v>
      </c>
      <c r="I32" s="38">
        <f>'[1]вспомогат'!K30</f>
        <v>118.818565116238</v>
      </c>
      <c r="J32" s="39">
        <f>'[1]вспомогат'!L30</f>
        <v>10018661.57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38942196.53</v>
      </c>
      <c r="F33" s="44">
        <f>'[1]вспомогат'!H31</f>
        <v>3467308.730000004</v>
      </c>
      <c r="G33" s="45">
        <f>'[1]вспомогат'!I31</f>
        <v>163.1945791465596</v>
      </c>
      <c r="H33" s="37">
        <f>'[1]вспомогат'!J31</f>
        <v>1342661.7300000042</v>
      </c>
      <c r="I33" s="38">
        <f>'[1]вспомогат'!K31</f>
        <v>112.98861600901513</v>
      </c>
      <c r="J33" s="39">
        <f>'[1]вспомогат'!L31</f>
        <v>4476603.530000001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34464619.72</v>
      </c>
      <c r="F34" s="44">
        <f>'[1]вспомогат'!H32</f>
        <v>2014310.0799999982</v>
      </c>
      <c r="G34" s="45">
        <f>'[1]вспомогат'!I32</f>
        <v>66.45293537209723</v>
      </c>
      <c r="H34" s="37">
        <f>'[1]вспомогат'!J32</f>
        <v>-1016872.9200000018</v>
      </c>
      <c r="I34" s="38">
        <f>'[1]вспомогат'!K32</f>
        <v>120.16624832614396</v>
      </c>
      <c r="J34" s="39">
        <f>'[1]вспомогат'!L32</f>
        <v>5783837.719999999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57932884.57</v>
      </c>
      <c r="F35" s="44">
        <f>'[1]вспомогат'!H33</f>
        <v>4405298.780000001</v>
      </c>
      <c r="G35" s="45">
        <f>'[1]вспомогат'!I33</f>
        <v>96.23346950010051</v>
      </c>
      <c r="H35" s="37">
        <f>'[1]вспомогат'!J33</f>
        <v>-172421.2199999988</v>
      </c>
      <c r="I35" s="38">
        <f>'[1]вспомогат'!K33</f>
        <v>114.94269196705862</v>
      </c>
      <c r="J35" s="39">
        <f>'[1]вспомогат'!L33</f>
        <v>7531346.57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53685929.01</v>
      </c>
      <c r="F36" s="44">
        <f>'[1]вспомогат'!H34</f>
        <v>3072779.3599999994</v>
      </c>
      <c r="G36" s="45">
        <f>'[1]вспомогат'!I34</f>
        <v>84.43824093144292</v>
      </c>
      <c r="H36" s="37">
        <f>'[1]вспомогат'!J34</f>
        <v>-566305.6400000006</v>
      </c>
      <c r="I36" s="38">
        <f>'[1]вспомогат'!K34</f>
        <v>126.03981401695776</v>
      </c>
      <c r="J36" s="39">
        <f>'[1]вспомогат'!L34</f>
        <v>11091508.009999998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121350067.23</v>
      </c>
      <c r="F37" s="44">
        <f>'[1]вспомогат'!H35</f>
        <v>7306643.900000006</v>
      </c>
      <c r="G37" s="45">
        <f>'[1]вспомогат'!I35</f>
        <v>67.6222150404245</v>
      </c>
      <c r="H37" s="37">
        <f>'[1]вспомогат'!J35</f>
        <v>-3498450.099999994</v>
      </c>
      <c r="I37" s="38">
        <f>'[1]вспомогат'!K35</f>
        <v>115.61973025260168</v>
      </c>
      <c r="J37" s="39">
        <f>'[1]вспомогат'!L35</f>
        <v>16393874.230000004</v>
      </c>
    </row>
    <row r="38" spans="1:10" ht="18.75" customHeight="1">
      <c r="A38" s="49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1542712290.4099998</v>
      </c>
      <c r="F38" s="41">
        <f>SUM(F18:F37)</f>
        <v>108250280.07000001</v>
      </c>
      <c r="G38" s="42">
        <f>F38/D38*100</f>
        <v>80.94118848649155</v>
      </c>
      <c r="H38" s="41">
        <f>SUM(H18:H37)</f>
        <v>-25489144.929999996</v>
      </c>
      <c r="I38" s="43">
        <f>E38/C38*100</f>
        <v>113.81360099764457</v>
      </c>
      <c r="J38" s="41">
        <f>SUM(J18:J37)</f>
        <v>187239590.40999997</v>
      </c>
    </row>
    <row r="39" spans="1:10" ht="12" customHeight="1">
      <c r="A39" s="50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14967933.3</v>
      </c>
      <c r="F39" s="33">
        <f>'[1]вспомогат'!H36</f>
        <v>770238.1000000015</v>
      </c>
      <c r="G39" s="36">
        <f>'[1]вспомогат'!I36</f>
        <v>91.75170134880975</v>
      </c>
      <c r="H39" s="37">
        <f>'[1]вспомогат'!J36</f>
        <v>-69242.89999999851</v>
      </c>
      <c r="I39" s="38">
        <f>'[1]вспомогат'!K36</f>
        <v>114.81954503089511</v>
      </c>
      <c r="J39" s="39">
        <f>'[1]вспомогат'!L36</f>
        <v>1931883.3000000007</v>
      </c>
    </row>
    <row r="40" spans="1:10" ht="12.75" customHeight="1">
      <c r="A40" s="50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34793721.57</v>
      </c>
      <c r="F40" s="33">
        <f>'[1]вспомогат'!H37</f>
        <v>2606603.09</v>
      </c>
      <c r="G40" s="36">
        <f>'[1]вспомогат'!I37</f>
        <v>110.95412474215307</v>
      </c>
      <c r="H40" s="37">
        <f>'[1]вспомогат'!J37</f>
        <v>257341.08999999985</v>
      </c>
      <c r="I40" s="38">
        <f>'[1]вспомогат'!K37</f>
        <v>114.79313256812544</v>
      </c>
      <c r="J40" s="39">
        <f>'[1]вспомогат'!L37</f>
        <v>4483788.57</v>
      </c>
    </row>
    <row r="41" spans="1:10" ht="12.75" customHeight="1">
      <c r="A41" s="50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19783243.73</v>
      </c>
      <c r="F41" s="33">
        <f>'[1]вспомогат'!H38</f>
        <v>1398562.240000002</v>
      </c>
      <c r="G41" s="36">
        <f>'[1]вспомогат'!I38</f>
        <v>100.3986506906992</v>
      </c>
      <c r="H41" s="37">
        <f>'[1]вспомогат'!J38</f>
        <v>5553.240000002086</v>
      </c>
      <c r="I41" s="38">
        <f>'[1]вспомогат'!K38</f>
        <v>103.53858487950201</v>
      </c>
      <c r="J41" s="39">
        <f>'[1]вспомогат'!L38</f>
        <v>676121.7300000004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14720225.75</v>
      </c>
      <c r="F42" s="33">
        <f>'[1]вспомогат'!H39</f>
        <v>865465.9600000009</v>
      </c>
      <c r="G42" s="36">
        <f>'[1]вспомогат'!I39</f>
        <v>88.85541510611745</v>
      </c>
      <c r="H42" s="37">
        <f>'[1]вспомогат'!J39</f>
        <v>-108550.0399999991</v>
      </c>
      <c r="I42" s="38">
        <f>'[1]вспомогат'!K39</f>
        <v>116.28030192918068</v>
      </c>
      <c r="J42" s="39">
        <f>'[1]вспомогат'!L39</f>
        <v>2060965.75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15271678.08</v>
      </c>
      <c r="F43" s="33">
        <f>'[1]вспомогат'!H40</f>
        <v>650634.7200000007</v>
      </c>
      <c r="G43" s="36">
        <f>'[1]вспомогат'!I40</f>
        <v>55.21565033198914</v>
      </c>
      <c r="H43" s="37">
        <f>'[1]вспомогат'!J40</f>
        <v>-527717.2799999993</v>
      </c>
      <c r="I43" s="38">
        <f>'[1]вспомогат'!K40</f>
        <v>141.61733784394187</v>
      </c>
      <c r="J43" s="39">
        <f>'[1]вспомогат'!L40</f>
        <v>4487915.08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15097244.95</v>
      </c>
      <c r="F44" s="33">
        <f>'[1]вспомогат'!H41</f>
        <v>1182677.6399999987</v>
      </c>
      <c r="G44" s="36">
        <f>'[1]вспомогат'!I41</f>
        <v>51.613757528148675</v>
      </c>
      <c r="H44" s="37">
        <f>'[1]вспомогат'!J41</f>
        <v>-1108722.3600000013</v>
      </c>
      <c r="I44" s="38">
        <f>'[1]вспомогат'!K41</f>
        <v>93.24387791642563</v>
      </c>
      <c r="J44" s="39">
        <f>'[1]вспомогат'!L41</f>
        <v>-1093893.0500000007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24931223.38</v>
      </c>
      <c r="F45" s="33">
        <f>'[1]вспомогат'!H42</f>
        <v>1961332.3499999978</v>
      </c>
      <c r="G45" s="36">
        <f>'[1]вспомогат'!I42</f>
        <v>104.22528987894685</v>
      </c>
      <c r="H45" s="37">
        <f>'[1]вспомогат'!J42</f>
        <v>79512.34999999776</v>
      </c>
      <c r="I45" s="38">
        <f>'[1]вспомогат'!K42</f>
        <v>115.95696723922939</v>
      </c>
      <c r="J45" s="39">
        <f>'[1]вспомогат'!L42</f>
        <v>3430813.379999999</v>
      </c>
    </row>
    <row r="46" spans="1:10" ht="14.25" customHeight="1">
      <c r="A46" s="51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42901903.28</v>
      </c>
      <c r="F46" s="33">
        <f>'[1]вспомогат'!H43</f>
        <v>3337111.3500000015</v>
      </c>
      <c r="G46" s="36">
        <f>'[1]вспомогат'!I43</f>
        <v>105.80947732115962</v>
      </c>
      <c r="H46" s="37">
        <f>'[1]вспомогат'!J43</f>
        <v>183224.3500000015</v>
      </c>
      <c r="I46" s="38">
        <f>'[1]вспомогат'!K43</f>
        <v>110.76748880381429</v>
      </c>
      <c r="J46" s="39">
        <f>'[1]вспомогат'!L43</f>
        <v>4170409.280000001</v>
      </c>
    </row>
    <row r="47" spans="1:10" ht="14.25" customHeight="1">
      <c r="A47" s="51" t="s">
        <v>49</v>
      </c>
      <c r="B47" s="33">
        <f>'[1]вспомогат'!B44</f>
        <v>20771365</v>
      </c>
      <c r="C47" s="33">
        <f>'[1]вспомогат'!C44</f>
        <v>19937325</v>
      </c>
      <c r="D47" s="33">
        <f>'[1]вспомогат'!D44</f>
        <v>2048971</v>
      </c>
      <c r="E47" s="33">
        <f>'[1]вспомогат'!G44</f>
        <v>21435100.23</v>
      </c>
      <c r="F47" s="33">
        <f>'[1]вспомогат'!H44</f>
        <v>1134867.4400000013</v>
      </c>
      <c r="G47" s="36">
        <f>'[1]вспомогат'!I44</f>
        <v>55.387188984129175</v>
      </c>
      <c r="H47" s="37">
        <f>'[1]вспомогат'!J44</f>
        <v>-914103.5599999987</v>
      </c>
      <c r="I47" s="38">
        <f>'[1]вспомогат'!K44</f>
        <v>107.5124181905045</v>
      </c>
      <c r="J47" s="39">
        <f>'[1]вспомогат'!L44</f>
        <v>1497775.2300000004</v>
      </c>
    </row>
    <row r="48" spans="1:10" ht="14.25" customHeight="1">
      <c r="A48" s="51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20987588.49</v>
      </c>
      <c r="F48" s="33">
        <f>'[1]вспомогат'!H45</f>
        <v>3758084.759999998</v>
      </c>
      <c r="G48" s="36">
        <f>'[1]вспомогат'!I45</f>
        <v>274.4012856702672</v>
      </c>
      <c r="H48" s="37">
        <f>'[1]вспомогат'!J45</f>
        <v>2388526.759999998</v>
      </c>
      <c r="I48" s="38">
        <f>'[1]вспомогат'!K45</f>
        <v>126.73621689443561</v>
      </c>
      <c r="J48" s="39">
        <f>'[1]вспомогат'!L45</f>
        <v>4427532.489999998</v>
      </c>
    </row>
    <row r="49" spans="1:10" ht="14.25" customHeight="1">
      <c r="A49" s="51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7234980.56</v>
      </c>
      <c r="F49" s="33">
        <f>'[1]вспомогат'!H46</f>
        <v>529086.9399999995</v>
      </c>
      <c r="G49" s="36">
        <f>'[1]вспомогат'!I46</f>
        <v>147.1901974639595</v>
      </c>
      <c r="H49" s="37">
        <f>'[1]вспомогат'!J46</f>
        <v>169628.93999999948</v>
      </c>
      <c r="I49" s="38">
        <f>'[1]вспомогат'!K46</f>
        <v>119.83700401053375</v>
      </c>
      <c r="J49" s="39">
        <f>'[1]вспомогат'!L46</f>
        <v>1197629.5599999996</v>
      </c>
    </row>
    <row r="50" spans="1:10" ht="14.25" customHeight="1">
      <c r="A50" s="51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8129572.93</v>
      </c>
      <c r="F50" s="33">
        <f>'[1]вспомогат'!H47</f>
        <v>369974.06999999937</v>
      </c>
      <c r="G50" s="36">
        <f>'[1]вспомогат'!I47</f>
        <v>65.38585127741085</v>
      </c>
      <c r="H50" s="37">
        <f>'[1]вспомогат'!J47</f>
        <v>-195857.93000000063</v>
      </c>
      <c r="I50" s="38">
        <f>'[1]вспомогат'!K47</f>
        <v>123.36540491472317</v>
      </c>
      <c r="J50" s="39">
        <f>'[1]вспомогат'!L47</f>
        <v>1539740.9299999997</v>
      </c>
    </row>
    <row r="51" spans="1:10" ht="14.25" customHeight="1">
      <c r="A51" s="51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8289040.7</v>
      </c>
      <c r="F51" s="33">
        <f>'[1]вспомогат'!H48</f>
        <v>753289.3900000006</v>
      </c>
      <c r="G51" s="36">
        <f>'[1]вспомогат'!I48</f>
        <v>98.89723889934089</v>
      </c>
      <c r="H51" s="37">
        <f>'[1]вспомогат'!J48</f>
        <v>-8399.609999999404</v>
      </c>
      <c r="I51" s="38">
        <f>'[1]вспомогат'!K48</f>
        <v>104.21106301425593</v>
      </c>
      <c r="J51" s="39">
        <f>'[1]вспомогат'!L48</f>
        <v>334951.7000000002</v>
      </c>
    </row>
    <row r="52" spans="1:10" ht="14.25" customHeight="1">
      <c r="A52" s="51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21757900.7</v>
      </c>
      <c r="F52" s="33">
        <f>'[1]вспомогат'!H49</f>
        <v>1527761.259999998</v>
      </c>
      <c r="G52" s="36">
        <f>'[1]вспомогат'!I49</f>
        <v>65.3847565513737</v>
      </c>
      <c r="H52" s="37">
        <f>'[1]вспомогат'!J49</f>
        <v>-808809.7400000021</v>
      </c>
      <c r="I52" s="38">
        <f>'[1]вспомогат'!K49</f>
        <v>121.31429455566303</v>
      </c>
      <c r="J52" s="39">
        <f>'[1]вспомогат'!L49</f>
        <v>3822750.6999999993</v>
      </c>
    </row>
    <row r="53" spans="1:10" ht="14.25" customHeight="1">
      <c r="A53" s="51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9130144.98</v>
      </c>
      <c r="F53" s="33">
        <f>'[1]вспомогат'!H50</f>
        <v>618750.7100000009</v>
      </c>
      <c r="G53" s="36">
        <f>'[1]вспомогат'!I50</f>
        <v>124.09512645153544</v>
      </c>
      <c r="H53" s="37">
        <f>'[1]вспомогат'!J50</f>
        <v>120140.7100000009</v>
      </c>
      <c r="I53" s="38">
        <f>'[1]вспомогат'!K50</f>
        <v>119.60826465574263</v>
      </c>
      <c r="J53" s="39">
        <f>'[1]вспомогат'!L50</f>
        <v>1496771.9800000004</v>
      </c>
    </row>
    <row r="54" spans="1:10" ht="14.25" customHeight="1">
      <c r="A54" s="51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8969566.95</v>
      </c>
      <c r="F54" s="33">
        <f>'[1]вспомогат'!H51</f>
        <v>717925.0399999991</v>
      </c>
      <c r="G54" s="36">
        <f>'[1]вспомогат'!I51</f>
        <v>207.57557638595716</v>
      </c>
      <c r="H54" s="37">
        <f>'[1]вспомогат'!J51</f>
        <v>372063.0399999991</v>
      </c>
      <c r="I54" s="38">
        <f>'[1]вспомогат'!K51</f>
        <v>133.27742865264278</v>
      </c>
      <c r="J54" s="39">
        <f>'[1]вспомогат'!L51</f>
        <v>2239569.9499999993</v>
      </c>
    </row>
    <row r="55" spans="1:10" ht="15" customHeight="1">
      <c r="A55" s="49" t="s">
        <v>57</v>
      </c>
      <c r="B55" s="41">
        <f>SUM(B39:B54)</f>
        <v>268255892</v>
      </c>
      <c r="C55" s="41">
        <f>SUM(C39:C54)</f>
        <v>251696343</v>
      </c>
      <c r="D55" s="41">
        <f>SUM(D39:D54)</f>
        <v>22347778</v>
      </c>
      <c r="E55" s="41">
        <f>SUM(E39:E54)</f>
        <v>288401069.58000004</v>
      </c>
      <c r="F55" s="41">
        <f>SUM(F39:F54)</f>
        <v>22182365.060000002</v>
      </c>
      <c r="G55" s="42">
        <f>F55/D55*100</f>
        <v>99.25982377308384</v>
      </c>
      <c r="H55" s="41">
        <f>SUM(H39:H54)</f>
        <v>-165412.9400000004</v>
      </c>
      <c r="I55" s="43">
        <f>E55/C55*100</f>
        <v>114.582939959521</v>
      </c>
      <c r="J55" s="41">
        <f>SUM(J39:J54)</f>
        <v>36704726.58</v>
      </c>
    </row>
    <row r="56" spans="1:10" ht="15.75" customHeight="1">
      <c r="A56" s="52" t="s">
        <v>58</v>
      </c>
      <c r="B56" s="53">
        <f>'[1]вспомогат'!B52</f>
        <v>8885694704</v>
      </c>
      <c r="C56" s="53">
        <f>'[1]вспомогат'!C52</f>
        <v>8213159658</v>
      </c>
      <c r="D56" s="53">
        <f>'[1]вспомогат'!D52</f>
        <v>861097813</v>
      </c>
      <c r="E56" s="53">
        <f>'[1]вспомогат'!G52</f>
        <v>8438164769.909998</v>
      </c>
      <c r="F56" s="53">
        <f>'[1]вспомогат'!H52</f>
        <v>737603378.0800006</v>
      </c>
      <c r="G56" s="54">
        <f>'[1]вспомогат'!I52</f>
        <v>85.65848930799696</v>
      </c>
      <c r="H56" s="53">
        <f>'[1]вспомогат'!J52</f>
        <v>-123329021.97999975</v>
      </c>
      <c r="I56" s="54">
        <f>'[1]вспомогат'!K52</f>
        <v>102.73956822074963</v>
      </c>
      <c r="J56" s="53">
        <f>'[1]вспомогат'!L52</f>
        <v>225005111.90999794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24.11.2017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2017-11-27T05:30:32Z</dcterms:created>
  <dcterms:modified xsi:type="dcterms:W3CDTF">2017-11-27T05:31:08Z</dcterms:modified>
  <cp:category/>
  <cp:version/>
  <cp:contentType/>
  <cp:contentStatus/>
</cp:coreProperties>
</file>