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<sst xmlns="http://schemas.openxmlformats.org/spreadsheetml/2006/main" count="64" uniqueCount="59">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</sst>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07.11.2017</v>
          </cell>
        </row>
        <row r="6">
          <cell r="G6" t="str">
            <v>Фактично надійшло на 07.11.2017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1371942191.92</v>
          </cell>
          <cell r="H10">
            <v>35127553.20000005</v>
          </cell>
          <cell r="I10">
            <v>18.262509338547524</v>
          </cell>
          <cell r="J10">
            <v>-157220346.79999995</v>
          </cell>
          <cell r="K10">
            <v>91.74628594282271</v>
          </cell>
          <cell r="L10">
            <v>-123423182.07999992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3632849056.89</v>
          </cell>
          <cell r="H11">
            <v>113088591.98000002</v>
          </cell>
          <cell r="I11">
            <v>28.62893611128692</v>
          </cell>
          <cell r="J11">
            <v>-281926408.02</v>
          </cell>
          <cell r="K11">
            <v>93.08767867888412</v>
          </cell>
          <cell r="L11">
            <v>-269760943.11000013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312089042.49</v>
          </cell>
          <cell r="H12">
            <v>7030920.579999983</v>
          </cell>
          <cell r="I12">
            <v>24.57267519805843</v>
          </cell>
          <cell r="J12">
            <v>-21581839.420000017</v>
          </cell>
          <cell r="K12">
            <v>100.18406828246546</v>
          </cell>
          <cell r="L12">
            <v>573401.4900000095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404501481.88</v>
          </cell>
          <cell r="H13">
            <v>16879173.199999988</v>
          </cell>
          <cell r="I13">
            <v>47.87596228165092</v>
          </cell>
          <cell r="J13">
            <v>-18376876.800000012</v>
          </cell>
          <cell r="K13">
            <v>102.07546336412744</v>
          </cell>
          <cell r="L13">
            <v>8224581.879999995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401935881.76</v>
          </cell>
          <cell r="H14">
            <v>9038777.589999974</v>
          </cell>
          <cell r="I14">
            <v>19.154010574274157</v>
          </cell>
          <cell r="J14">
            <v>-38151222.410000026</v>
          </cell>
          <cell r="K14">
            <v>91.68266391118593</v>
          </cell>
          <cell r="L14">
            <v>-36463118.24000001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58960012.73</v>
          </cell>
          <cell r="H15">
            <v>1231974.1499999985</v>
          </cell>
          <cell r="I15">
            <v>18.697721167417907</v>
          </cell>
          <cell r="J15">
            <v>-5356925.8500000015</v>
          </cell>
          <cell r="K15">
            <v>95.36797818635895</v>
          </cell>
          <cell r="L15">
            <v>-2863687.2700000033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37355079.08</v>
          </cell>
          <cell r="H16">
            <v>561327.1700000018</v>
          </cell>
          <cell r="I16">
            <v>18.08719293457515</v>
          </cell>
          <cell r="J16">
            <v>-2542123.829999998</v>
          </cell>
          <cell r="K16">
            <v>115.61430863548074</v>
          </cell>
          <cell r="L16">
            <v>5044996.079999998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214452806.92</v>
          </cell>
          <cell r="H17">
            <v>7598888.599999994</v>
          </cell>
          <cell r="I17">
            <v>33.5047303914317</v>
          </cell>
          <cell r="J17">
            <v>-15081158.400000006</v>
          </cell>
          <cell r="K17">
            <v>107.51065679859593</v>
          </cell>
          <cell r="L17">
            <v>14981597.919999987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26904121.72</v>
          </cell>
          <cell r="H18">
            <v>614085.6199999973</v>
          </cell>
          <cell r="I18">
            <v>33.65029722111395</v>
          </cell>
          <cell r="J18">
            <v>-1210818.3800000027</v>
          </cell>
          <cell r="K18">
            <v>109.31443298696801</v>
          </cell>
          <cell r="L18">
            <v>2292438.719999999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25949790.88</v>
          </cell>
          <cell r="H19">
            <v>310386.5700000003</v>
          </cell>
          <cell r="I19">
            <v>19.62345673548663</v>
          </cell>
          <cell r="J19">
            <v>-1271325.4299999997</v>
          </cell>
          <cell r="K19">
            <v>122.36231466852112</v>
          </cell>
          <cell r="L19">
            <v>4742451.879999999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120049237.96</v>
          </cell>
          <cell r="H20">
            <v>2284058.2099999934</v>
          </cell>
          <cell r="I20">
            <v>12.457027133156954</v>
          </cell>
          <cell r="J20">
            <v>-16051441.790000007</v>
          </cell>
          <cell r="K20">
            <v>105.13866490669</v>
          </cell>
          <cell r="L20">
            <v>5867420.959999993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90906663.96</v>
          </cell>
          <cell r="H21">
            <v>1456146.7299999893</v>
          </cell>
          <cell r="I21">
            <v>17.381036406975937</v>
          </cell>
          <cell r="J21">
            <v>-6921643.270000011</v>
          </cell>
          <cell r="K21">
            <v>109.76568128701149</v>
          </cell>
          <cell r="L21">
            <v>8087823.959999993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83437990.85</v>
          </cell>
          <cell r="H22">
            <v>1397956.5099999905</v>
          </cell>
          <cell r="I22">
            <v>18.46227582758591</v>
          </cell>
          <cell r="J22">
            <v>-6174005.49000001</v>
          </cell>
          <cell r="K22">
            <v>105.91820121429052</v>
          </cell>
          <cell r="L22">
            <v>4662114.849999994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63206911.4</v>
          </cell>
          <cell r="H23">
            <v>815365.9699999988</v>
          </cell>
          <cell r="I23">
            <v>14.772642728454647</v>
          </cell>
          <cell r="J23">
            <v>-4704066.030000001</v>
          </cell>
          <cell r="K23">
            <v>101.93612200497006</v>
          </cell>
          <cell r="L23">
            <v>1200519.3999999985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37792685.82</v>
          </cell>
          <cell r="H24">
            <v>1047776.1099999994</v>
          </cell>
          <cell r="I24">
            <v>29.093569696904048</v>
          </cell>
          <cell r="J24">
            <v>-2553624.8900000006</v>
          </cell>
          <cell r="K24">
            <v>116.72955680699306</v>
          </cell>
          <cell r="L24">
            <v>5416407.82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113606597.47</v>
          </cell>
          <cell r="H25">
            <v>1685924.25</v>
          </cell>
          <cell r="I25">
            <v>17.579510191568964</v>
          </cell>
          <cell r="J25">
            <v>-7904355.75</v>
          </cell>
          <cell r="K25">
            <v>107.7045701249234</v>
          </cell>
          <cell r="L25">
            <v>8126767.469999999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65027114.16</v>
          </cell>
          <cell r="H26">
            <v>1342383.6999999955</v>
          </cell>
          <cell r="I26">
            <v>33.29622766324057</v>
          </cell>
          <cell r="J26">
            <v>-2689255.3000000045</v>
          </cell>
          <cell r="K26">
            <v>100.20239402664292</v>
          </cell>
          <cell r="L26">
            <v>131345.15999999642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49426658.86</v>
          </cell>
          <cell r="H27">
            <v>656730.25</v>
          </cell>
          <cell r="I27">
            <v>29.10630647480229</v>
          </cell>
          <cell r="J27">
            <v>-1599585.75</v>
          </cell>
          <cell r="K27">
            <v>109.79726575886646</v>
          </cell>
          <cell r="L27">
            <v>4410365.859999999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52244086.87</v>
          </cell>
          <cell r="H28">
            <v>1037947.5599999949</v>
          </cell>
          <cell r="I28">
            <v>16.169457622820012</v>
          </cell>
          <cell r="J28">
            <v>-5381238.440000005</v>
          </cell>
          <cell r="K28">
            <v>95.9976041982216</v>
          </cell>
          <cell r="L28">
            <v>-2178195.1300000027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132500292.82</v>
          </cell>
          <cell r="H29">
            <v>3301035.149999991</v>
          </cell>
          <cell r="I29">
            <v>31.70954966963238</v>
          </cell>
          <cell r="J29">
            <v>-7109188.850000009</v>
          </cell>
          <cell r="K29">
            <v>107.23359040364915</v>
          </cell>
          <cell r="L29">
            <v>8937990.819999993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60283804.83</v>
          </cell>
          <cell r="H30">
            <v>681177.0700000003</v>
          </cell>
          <cell r="I30">
            <v>15.998138732863431</v>
          </cell>
          <cell r="J30">
            <v>-3576674.9299999997</v>
          </cell>
          <cell r="K30">
            <v>113.2341579482995</v>
          </cell>
          <cell r="L30">
            <v>7045624.829999998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36047367.33</v>
          </cell>
          <cell r="H31">
            <v>572479.5300000012</v>
          </cell>
          <cell r="I31">
            <v>26.944689164835438</v>
          </cell>
          <cell r="J31">
            <v>-1552167.4699999988</v>
          </cell>
          <cell r="K31">
            <v>104.58943018911641</v>
          </cell>
          <cell r="L31">
            <v>1581774.3299999982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32861352.67</v>
          </cell>
          <cell r="H32">
            <v>411043.0300000012</v>
          </cell>
          <cell r="I32">
            <v>13.560482161585135</v>
          </cell>
          <cell r="J32">
            <v>-2620139.969999999</v>
          </cell>
          <cell r="K32">
            <v>114.57620880072238</v>
          </cell>
          <cell r="L32">
            <v>4180570.670000002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54339945.5</v>
          </cell>
          <cell r="H33">
            <v>812359.7100000009</v>
          </cell>
          <cell r="I33">
            <v>17.745945798345048</v>
          </cell>
          <cell r="J33">
            <v>-3765360.289999999</v>
          </cell>
          <cell r="K33">
            <v>107.81406214231002</v>
          </cell>
          <cell r="L33">
            <v>3938407.5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51405206.73</v>
          </cell>
          <cell r="H34">
            <v>792057.0799999982</v>
          </cell>
          <cell r="I34">
            <v>21.76528110775094</v>
          </cell>
          <cell r="J34">
            <v>-2847027.920000002</v>
          </cell>
          <cell r="K34">
            <v>120.68530460831948</v>
          </cell>
          <cell r="L34">
            <v>8810785.729999997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115509239.69</v>
          </cell>
          <cell r="H35">
            <v>1465816.3599999994</v>
          </cell>
          <cell r="I35">
            <v>13.56597508545506</v>
          </cell>
          <cell r="J35">
            <v>-9339277.64</v>
          </cell>
          <cell r="K35">
            <v>110.05471558024213</v>
          </cell>
          <cell r="L35">
            <v>10553046.689999998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14403463.12</v>
          </cell>
          <cell r="H36">
            <v>205767.91999999993</v>
          </cell>
          <cell r="I36">
            <v>24.511325449891057</v>
          </cell>
          <cell r="J36">
            <v>-633713.0800000001</v>
          </cell>
          <cell r="K36">
            <v>110.4894743423046</v>
          </cell>
          <cell r="L36">
            <v>1367413.1199999992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32799064.79</v>
          </cell>
          <cell r="H37">
            <v>611946.3099999987</v>
          </cell>
          <cell r="I37">
            <v>26.048448832016124</v>
          </cell>
          <cell r="J37">
            <v>-1737315.6900000013</v>
          </cell>
          <cell r="K37">
            <v>108.21226424354022</v>
          </cell>
          <cell r="L37">
            <v>2489131.789999999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19079444.46</v>
          </cell>
          <cell r="H38">
            <v>694762.9700000025</v>
          </cell>
          <cell r="I38">
            <v>49.87498070723179</v>
          </cell>
          <cell r="J38">
            <v>-698246.0299999975</v>
          </cell>
          <cell r="K38">
            <v>99.8551454269251</v>
          </cell>
          <cell r="L38">
            <v>-27677.539999999106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14064869.64</v>
          </cell>
          <cell r="H39">
            <v>210109.8500000015</v>
          </cell>
          <cell r="I39">
            <v>21.57149882548146</v>
          </cell>
          <cell r="J39">
            <v>-763906.1499999985</v>
          </cell>
          <cell r="K39">
            <v>111.10341078388468</v>
          </cell>
          <cell r="L39">
            <v>1405609.6400000006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14861222.01</v>
          </cell>
          <cell r="H40">
            <v>240178.65000000037</v>
          </cell>
          <cell r="I40">
            <v>20.382589413010745</v>
          </cell>
          <cell r="J40">
            <v>-938173.3499999996</v>
          </cell>
          <cell r="K40">
            <v>137.81109627502013</v>
          </cell>
          <cell r="L40">
            <v>4077459.01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14158684.18</v>
          </cell>
          <cell r="H41">
            <v>244116.86999999918</v>
          </cell>
          <cell r="I41">
            <v>10.653612202147125</v>
          </cell>
          <cell r="J41">
            <v>-2047283.1300000008</v>
          </cell>
          <cell r="K41">
            <v>87.44712187617696</v>
          </cell>
          <cell r="L41">
            <v>-2032453.8200000003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23779393.51</v>
          </cell>
          <cell r="H42">
            <v>809502.4800000004</v>
          </cell>
          <cell r="I42">
            <v>43.01699843768269</v>
          </cell>
          <cell r="J42">
            <v>-1072317.5199999996</v>
          </cell>
          <cell r="K42">
            <v>110.59972116810796</v>
          </cell>
          <cell r="L42">
            <v>2278983.5100000016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40161720.22</v>
          </cell>
          <cell r="H43">
            <v>596928.2899999991</v>
          </cell>
          <cell r="I43">
            <v>18.926749436488976</v>
          </cell>
          <cell r="J43">
            <v>-2556958.710000001</v>
          </cell>
          <cell r="K43">
            <v>103.69266989804214</v>
          </cell>
          <cell r="L43">
            <v>1430226.2199999988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20522280.48</v>
          </cell>
          <cell r="H44">
            <v>222047.69000000134</v>
          </cell>
          <cell r="I44">
            <v>16.563677390960663</v>
          </cell>
          <cell r="J44">
            <v>-1118522.3099999987</v>
          </cell>
          <cell r="K44">
            <v>106.72609907865879</v>
          </cell>
          <cell r="L44">
            <v>1293356.4800000004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17483256.51</v>
          </cell>
          <cell r="H45">
            <v>253752.7800000012</v>
          </cell>
          <cell r="I45">
            <v>18.528078401937062</v>
          </cell>
          <cell r="J45">
            <v>-1115805.2199999988</v>
          </cell>
          <cell r="K45">
            <v>105.57486345456803</v>
          </cell>
          <cell r="L45">
            <v>923200.5100000016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6864714.9</v>
          </cell>
          <cell r="H46">
            <v>158821.28000000026</v>
          </cell>
          <cell r="I46">
            <v>44.18354300085136</v>
          </cell>
          <cell r="J46">
            <v>-200636.71999999974</v>
          </cell>
          <cell r="K46">
            <v>113.70408810089062</v>
          </cell>
          <cell r="L46">
            <v>827363.9000000004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7790089.6</v>
          </cell>
          <cell r="H47">
            <v>30490.739999999292</v>
          </cell>
          <cell r="I47">
            <v>5.388655996832857</v>
          </cell>
          <cell r="J47">
            <v>-535341.2600000007</v>
          </cell>
          <cell r="K47">
            <v>118.21378147424699</v>
          </cell>
          <cell r="L47">
            <v>1200257.5999999996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7711237.1</v>
          </cell>
          <cell r="H48">
            <v>175485.79000000004</v>
          </cell>
          <cell r="I48">
            <v>23.039034304026977</v>
          </cell>
          <cell r="J48">
            <v>-586203.21</v>
          </cell>
          <cell r="K48">
            <v>96.94682948606685</v>
          </cell>
          <cell r="L48">
            <v>-242851.90000000037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20584261.09</v>
          </cell>
          <cell r="H49">
            <v>354121.6499999985</v>
          </cell>
          <cell r="I49">
            <v>15.155612647764546</v>
          </cell>
          <cell r="J49">
            <v>-1982449.3500000015</v>
          </cell>
          <cell r="K49">
            <v>114.77049865766386</v>
          </cell>
          <cell r="L49">
            <v>2649111.09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8646001.29</v>
          </cell>
          <cell r="H50">
            <v>134607.01999999955</v>
          </cell>
          <cell r="I50">
            <v>26.996454142516107</v>
          </cell>
          <cell r="J50">
            <v>-364002.98000000045</v>
          </cell>
          <cell r="K50">
            <v>113.26580385892318</v>
          </cell>
          <cell r="L50">
            <v>1012628.2899999991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8270177.51</v>
          </cell>
          <cell r="H51">
            <v>18535.599999999627</v>
          </cell>
          <cell r="I51">
            <v>5.3592473298597785</v>
          </cell>
          <cell r="J51">
            <v>-327326.4000000004</v>
          </cell>
          <cell r="K51">
            <v>122.885307526883</v>
          </cell>
          <cell r="L51">
            <v>1540180.5099999998</v>
          </cell>
        </row>
        <row r="52">
          <cell r="B52">
            <v>8884986303</v>
          </cell>
          <cell r="C52">
            <v>8212451257</v>
          </cell>
          <cell r="D52">
            <v>860389412</v>
          </cell>
          <cell r="G52">
            <v>7916764503.599999</v>
          </cell>
          <cell r="H52">
            <v>216203111.76999998</v>
          </cell>
          <cell r="I52">
            <v>25.128518407430146</v>
          </cell>
          <cell r="J52">
            <v>-627508099.1199998</v>
          </cell>
          <cell r="K52">
            <v>96.39953110043767</v>
          </cell>
          <cell r="L52">
            <v>-295686753.4000006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1371942191.92</v>
      </c>
      <c r="F10" s="33">
        <f>'[1]вспомогат'!H10</f>
        <v>35127553.20000005</v>
      </c>
      <c r="G10" s="34">
        <f>'[1]вспомогат'!I10</f>
        <v>18.262509338547524</v>
      </c>
      <c r="H10" s="33">
        <f>'[1]вспомогат'!J10</f>
        <v>-157220346.79999995</v>
      </c>
      <c r="I10" s="34">
        <f>'[1]вспомогат'!K10</f>
        <v>91.74628594282271</v>
      </c>
      <c r="J10" s="33">
        <f>'[1]вспомогат'!L10</f>
        <v>-123423182.07999992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3632849056.89</v>
      </c>
      <c r="F12" s="33">
        <f>'[1]вспомогат'!H11</f>
        <v>113088591.98000002</v>
      </c>
      <c r="G12" s="36">
        <f>'[1]вспомогат'!I11</f>
        <v>28.62893611128692</v>
      </c>
      <c r="H12" s="37">
        <f>'[1]вспомогат'!J11</f>
        <v>-281926408.02</v>
      </c>
      <c r="I12" s="36">
        <f>'[1]вспомогат'!K11</f>
        <v>93.08767867888412</v>
      </c>
      <c r="J12" s="39">
        <f>'[1]вспомогат'!L11</f>
        <v>-269760943.11000013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312089042.49</v>
      </c>
      <c r="F13" s="33">
        <f>'[1]вспомогат'!H12</f>
        <v>7030920.579999983</v>
      </c>
      <c r="G13" s="36">
        <f>'[1]вспомогат'!I12</f>
        <v>24.57267519805843</v>
      </c>
      <c r="H13" s="37">
        <f>'[1]вспомогат'!J12</f>
        <v>-21581839.420000017</v>
      </c>
      <c r="I13" s="36">
        <f>'[1]вспомогат'!K12</f>
        <v>100.18406828246546</v>
      </c>
      <c r="J13" s="39">
        <f>'[1]вспомогат'!L12</f>
        <v>573401.4900000095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404501481.88</v>
      </c>
      <c r="F14" s="33">
        <f>'[1]вспомогат'!H13</f>
        <v>16879173.199999988</v>
      </c>
      <c r="G14" s="36">
        <f>'[1]вспомогат'!I13</f>
        <v>47.87596228165092</v>
      </c>
      <c r="H14" s="37">
        <f>'[1]вспомогат'!J13</f>
        <v>-18376876.800000012</v>
      </c>
      <c r="I14" s="36">
        <f>'[1]вспомогат'!K13</f>
        <v>102.07546336412744</v>
      </c>
      <c r="J14" s="39">
        <f>'[1]вспомогат'!L13</f>
        <v>8224581.879999995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401935881.76</v>
      </c>
      <c r="F15" s="33">
        <f>'[1]вспомогат'!H14</f>
        <v>9038777.589999974</v>
      </c>
      <c r="G15" s="36">
        <f>'[1]вспомогат'!I14</f>
        <v>19.154010574274157</v>
      </c>
      <c r="H15" s="37">
        <f>'[1]вспомогат'!J14</f>
        <v>-38151222.410000026</v>
      </c>
      <c r="I15" s="36">
        <f>'[1]вспомогат'!K14</f>
        <v>91.68266391118593</v>
      </c>
      <c r="J15" s="39">
        <f>'[1]вспомогат'!L14</f>
        <v>-36463118.24000001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58960012.73</v>
      </c>
      <c r="F16" s="33">
        <f>'[1]вспомогат'!H15</f>
        <v>1231974.1499999985</v>
      </c>
      <c r="G16" s="36">
        <f>'[1]вспомогат'!I15</f>
        <v>18.697721167417907</v>
      </c>
      <c r="H16" s="37">
        <f>'[1]вспомогат'!J15</f>
        <v>-5356925.8500000015</v>
      </c>
      <c r="I16" s="36">
        <f>'[1]вспомогат'!K15</f>
        <v>95.36797818635895</v>
      </c>
      <c r="J16" s="39">
        <f>'[1]вспомогат'!L15</f>
        <v>-2863687.2700000033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4810335475.75</v>
      </c>
      <c r="F17" s="41">
        <f>SUM(F12:F16)</f>
        <v>147269437.49999997</v>
      </c>
      <c r="G17" s="42">
        <f>F17/D17*100</f>
        <v>28.72637986484329</v>
      </c>
      <c r="H17" s="41">
        <f>SUM(H12:H16)</f>
        <v>-365393272.50000006</v>
      </c>
      <c r="I17" s="43">
        <f>E17/C17*100</f>
        <v>94.12420690053881</v>
      </c>
      <c r="J17" s="41">
        <f>SUM(J12:J16)</f>
        <v>-300289765.2500001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37355079.08</v>
      </c>
      <c r="F18" s="44">
        <f>'[1]вспомогат'!H16</f>
        <v>561327.1700000018</v>
      </c>
      <c r="G18" s="45">
        <f>'[1]вспомогат'!I16</f>
        <v>18.08719293457515</v>
      </c>
      <c r="H18" s="46">
        <f>'[1]вспомогат'!J16</f>
        <v>-2542123.829999998</v>
      </c>
      <c r="I18" s="47">
        <f>'[1]вспомогат'!K16</f>
        <v>115.61430863548074</v>
      </c>
      <c r="J18" s="48">
        <f>'[1]вспомогат'!L16</f>
        <v>5044996.079999998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214452806.92</v>
      </c>
      <c r="F19" s="44">
        <f>'[1]вспомогат'!H17</f>
        <v>7598888.599999994</v>
      </c>
      <c r="G19" s="45">
        <f>'[1]вспомогат'!I17</f>
        <v>33.5047303914317</v>
      </c>
      <c r="H19" s="37">
        <f>'[1]вспомогат'!J17</f>
        <v>-15081158.400000006</v>
      </c>
      <c r="I19" s="38">
        <f>'[1]вспомогат'!K17</f>
        <v>107.51065679859593</v>
      </c>
      <c r="J19" s="39">
        <f>'[1]вспомогат'!L17</f>
        <v>14981597.919999987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26904121.72</v>
      </c>
      <c r="F20" s="44">
        <f>'[1]вспомогат'!H18</f>
        <v>614085.6199999973</v>
      </c>
      <c r="G20" s="45">
        <f>'[1]вспомогат'!I18</f>
        <v>33.65029722111395</v>
      </c>
      <c r="H20" s="37">
        <f>'[1]вспомогат'!J18</f>
        <v>-1210818.3800000027</v>
      </c>
      <c r="I20" s="38">
        <f>'[1]вспомогат'!K18</f>
        <v>109.31443298696801</v>
      </c>
      <c r="J20" s="39">
        <f>'[1]вспомогат'!L18</f>
        <v>2292438.719999999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25949790.88</v>
      </c>
      <c r="F21" s="44">
        <f>'[1]вспомогат'!H19</f>
        <v>310386.5700000003</v>
      </c>
      <c r="G21" s="45">
        <f>'[1]вспомогат'!I19</f>
        <v>19.62345673548663</v>
      </c>
      <c r="H21" s="37">
        <f>'[1]вспомогат'!J19</f>
        <v>-1271325.4299999997</v>
      </c>
      <c r="I21" s="38">
        <f>'[1]вспомогат'!K19</f>
        <v>122.36231466852112</v>
      </c>
      <c r="J21" s="39">
        <f>'[1]вспомогат'!L19</f>
        <v>4742451.879999999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120049237.96</v>
      </c>
      <c r="F22" s="44">
        <f>'[1]вспомогат'!H20</f>
        <v>2284058.2099999934</v>
      </c>
      <c r="G22" s="45">
        <f>'[1]вспомогат'!I20</f>
        <v>12.457027133156954</v>
      </c>
      <c r="H22" s="37">
        <f>'[1]вспомогат'!J20</f>
        <v>-16051441.790000007</v>
      </c>
      <c r="I22" s="38">
        <f>'[1]вспомогат'!K20</f>
        <v>105.13866490669</v>
      </c>
      <c r="J22" s="39">
        <f>'[1]вспомогат'!L20</f>
        <v>5867420.959999993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90906663.96</v>
      </c>
      <c r="F23" s="44">
        <f>'[1]вспомогат'!H21</f>
        <v>1456146.7299999893</v>
      </c>
      <c r="G23" s="45">
        <f>'[1]вспомогат'!I21</f>
        <v>17.381036406975937</v>
      </c>
      <c r="H23" s="37">
        <f>'[1]вспомогат'!J21</f>
        <v>-6921643.270000011</v>
      </c>
      <c r="I23" s="38">
        <f>'[1]вспомогат'!K21</f>
        <v>109.76568128701149</v>
      </c>
      <c r="J23" s="39">
        <f>'[1]вспомогат'!L21</f>
        <v>8087823.959999993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83437990.85</v>
      </c>
      <c r="F24" s="44">
        <f>'[1]вспомогат'!H22</f>
        <v>1397956.5099999905</v>
      </c>
      <c r="G24" s="45">
        <f>'[1]вспомогат'!I22</f>
        <v>18.46227582758591</v>
      </c>
      <c r="H24" s="37">
        <f>'[1]вспомогат'!J22</f>
        <v>-6174005.49000001</v>
      </c>
      <c r="I24" s="38">
        <f>'[1]вспомогат'!K22</f>
        <v>105.91820121429052</v>
      </c>
      <c r="J24" s="39">
        <f>'[1]вспомогат'!L22</f>
        <v>4662114.849999994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63206911.4</v>
      </c>
      <c r="F25" s="44">
        <f>'[1]вспомогат'!H23</f>
        <v>815365.9699999988</v>
      </c>
      <c r="G25" s="45">
        <f>'[1]вспомогат'!I23</f>
        <v>14.772642728454647</v>
      </c>
      <c r="H25" s="37">
        <f>'[1]вспомогат'!J23</f>
        <v>-4704066.030000001</v>
      </c>
      <c r="I25" s="38">
        <f>'[1]вспомогат'!K23</f>
        <v>101.93612200497006</v>
      </c>
      <c r="J25" s="39">
        <f>'[1]вспомогат'!L23</f>
        <v>1200519.3999999985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37792685.82</v>
      </c>
      <c r="F26" s="44">
        <f>'[1]вспомогат'!H24</f>
        <v>1047776.1099999994</v>
      </c>
      <c r="G26" s="45">
        <f>'[1]вспомогат'!I24</f>
        <v>29.093569696904048</v>
      </c>
      <c r="H26" s="37">
        <f>'[1]вспомогат'!J24</f>
        <v>-2553624.8900000006</v>
      </c>
      <c r="I26" s="38">
        <f>'[1]вспомогат'!K24</f>
        <v>116.72955680699306</v>
      </c>
      <c r="J26" s="39">
        <f>'[1]вспомогат'!L24</f>
        <v>5416407.82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113606597.47</v>
      </c>
      <c r="F27" s="44">
        <f>'[1]вспомогат'!H25</f>
        <v>1685924.25</v>
      </c>
      <c r="G27" s="45">
        <f>'[1]вспомогат'!I25</f>
        <v>17.579510191568964</v>
      </c>
      <c r="H27" s="37">
        <f>'[1]вспомогат'!J25</f>
        <v>-7904355.75</v>
      </c>
      <c r="I27" s="38">
        <f>'[1]вспомогат'!K25</f>
        <v>107.7045701249234</v>
      </c>
      <c r="J27" s="39">
        <f>'[1]вспомогат'!L25</f>
        <v>8126767.469999999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65027114.16</v>
      </c>
      <c r="F28" s="44">
        <f>'[1]вспомогат'!H26</f>
        <v>1342383.6999999955</v>
      </c>
      <c r="G28" s="45">
        <f>'[1]вспомогат'!I26</f>
        <v>33.29622766324057</v>
      </c>
      <c r="H28" s="37">
        <f>'[1]вспомогат'!J26</f>
        <v>-2689255.3000000045</v>
      </c>
      <c r="I28" s="38">
        <f>'[1]вспомогат'!K26</f>
        <v>100.20239402664292</v>
      </c>
      <c r="J28" s="39">
        <f>'[1]вспомогат'!L26</f>
        <v>131345.15999999642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49426658.86</v>
      </c>
      <c r="F29" s="44">
        <f>'[1]вспомогат'!H27</f>
        <v>656730.25</v>
      </c>
      <c r="G29" s="45">
        <f>'[1]вспомогат'!I27</f>
        <v>29.10630647480229</v>
      </c>
      <c r="H29" s="37">
        <f>'[1]вспомогат'!J27</f>
        <v>-1599585.75</v>
      </c>
      <c r="I29" s="38">
        <f>'[1]вспомогат'!K27</f>
        <v>109.79726575886646</v>
      </c>
      <c r="J29" s="39">
        <f>'[1]вспомогат'!L27</f>
        <v>4410365.859999999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52244086.87</v>
      </c>
      <c r="F30" s="44">
        <f>'[1]вспомогат'!H28</f>
        <v>1037947.5599999949</v>
      </c>
      <c r="G30" s="45">
        <f>'[1]вспомогат'!I28</f>
        <v>16.169457622820012</v>
      </c>
      <c r="H30" s="37">
        <f>'[1]вспомогат'!J28</f>
        <v>-5381238.440000005</v>
      </c>
      <c r="I30" s="38">
        <f>'[1]вспомогат'!K28</f>
        <v>95.9976041982216</v>
      </c>
      <c r="J30" s="39">
        <f>'[1]вспомогат'!L28</f>
        <v>-2178195.1300000027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132500292.82</v>
      </c>
      <c r="F31" s="44">
        <f>'[1]вспомогат'!H29</f>
        <v>3301035.149999991</v>
      </c>
      <c r="G31" s="45">
        <f>'[1]вспомогат'!I29</f>
        <v>31.70954966963238</v>
      </c>
      <c r="H31" s="37">
        <f>'[1]вспомогат'!J29</f>
        <v>-7109188.850000009</v>
      </c>
      <c r="I31" s="38">
        <f>'[1]вспомогат'!K29</f>
        <v>107.23359040364915</v>
      </c>
      <c r="J31" s="39">
        <f>'[1]вспомогат'!L29</f>
        <v>8937990.819999993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60283804.83</v>
      </c>
      <c r="F32" s="44">
        <f>'[1]вспомогат'!H30</f>
        <v>681177.0700000003</v>
      </c>
      <c r="G32" s="45">
        <f>'[1]вспомогат'!I30</f>
        <v>15.998138732863431</v>
      </c>
      <c r="H32" s="37">
        <f>'[1]вспомогат'!J30</f>
        <v>-3576674.9299999997</v>
      </c>
      <c r="I32" s="38">
        <f>'[1]вспомогат'!K30</f>
        <v>113.2341579482995</v>
      </c>
      <c r="J32" s="39">
        <f>'[1]вспомогат'!L30</f>
        <v>7045624.829999998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36047367.33</v>
      </c>
      <c r="F33" s="44">
        <f>'[1]вспомогат'!H31</f>
        <v>572479.5300000012</v>
      </c>
      <c r="G33" s="45">
        <f>'[1]вспомогат'!I31</f>
        <v>26.944689164835438</v>
      </c>
      <c r="H33" s="37">
        <f>'[1]вспомогат'!J31</f>
        <v>-1552167.4699999988</v>
      </c>
      <c r="I33" s="38">
        <f>'[1]вспомогат'!K31</f>
        <v>104.58943018911641</v>
      </c>
      <c r="J33" s="39">
        <f>'[1]вспомогат'!L31</f>
        <v>1581774.3299999982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32861352.67</v>
      </c>
      <c r="F34" s="44">
        <f>'[1]вспомогат'!H32</f>
        <v>411043.0300000012</v>
      </c>
      <c r="G34" s="45">
        <f>'[1]вспомогат'!I32</f>
        <v>13.560482161585135</v>
      </c>
      <c r="H34" s="37">
        <f>'[1]вспомогат'!J32</f>
        <v>-2620139.969999999</v>
      </c>
      <c r="I34" s="38">
        <f>'[1]вспомогат'!K32</f>
        <v>114.57620880072238</v>
      </c>
      <c r="J34" s="39">
        <f>'[1]вспомогат'!L32</f>
        <v>4180570.670000002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54339945.5</v>
      </c>
      <c r="F35" s="44">
        <f>'[1]вспомогат'!H33</f>
        <v>812359.7100000009</v>
      </c>
      <c r="G35" s="45">
        <f>'[1]вспомогат'!I33</f>
        <v>17.745945798345048</v>
      </c>
      <c r="H35" s="37">
        <f>'[1]вспомогат'!J33</f>
        <v>-3765360.289999999</v>
      </c>
      <c r="I35" s="38">
        <f>'[1]вспомогат'!K33</f>
        <v>107.81406214231002</v>
      </c>
      <c r="J35" s="39">
        <f>'[1]вспомогат'!L33</f>
        <v>3938407.5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51405206.73</v>
      </c>
      <c r="F36" s="44">
        <f>'[1]вспомогат'!H34</f>
        <v>792057.0799999982</v>
      </c>
      <c r="G36" s="45">
        <f>'[1]вспомогат'!I34</f>
        <v>21.76528110775094</v>
      </c>
      <c r="H36" s="37">
        <f>'[1]вспомогат'!J34</f>
        <v>-2847027.920000002</v>
      </c>
      <c r="I36" s="38">
        <f>'[1]вспомогат'!K34</f>
        <v>120.68530460831948</v>
      </c>
      <c r="J36" s="39">
        <f>'[1]вспомогат'!L34</f>
        <v>8810785.729999997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115509239.69</v>
      </c>
      <c r="F37" s="44">
        <f>'[1]вспомогат'!H35</f>
        <v>1465816.3599999994</v>
      </c>
      <c r="G37" s="45">
        <f>'[1]вспомогат'!I35</f>
        <v>13.56597508545506</v>
      </c>
      <c r="H37" s="37">
        <f>'[1]вспомогат'!J35</f>
        <v>-9339277.64</v>
      </c>
      <c r="I37" s="38">
        <f>'[1]вспомогат'!K35</f>
        <v>110.05471558024213</v>
      </c>
      <c r="J37" s="39">
        <f>'[1]вспомогат'!L35</f>
        <v>10553046.689999998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1463306955.52</v>
      </c>
      <c r="F38" s="41">
        <f>SUM(F18:F37)</f>
        <v>28844945.179999948</v>
      </c>
      <c r="G38" s="42">
        <f>F38/D38*100</f>
        <v>21.5680194377985</v>
      </c>
      <c r="H38" s="41">
        <f>SUM(H18:H37)</f>
        <v>-104894479.82000002</v>
      </c>
      <c r="I38" s="43">
        <f>E38/C38*100</f>
        <v>107.95547232489449</v>
      </c>
      <c r="J38" s="41">
        <f>SUM(J18:J37)</f>
        <v>107834255.51999995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14403463.12</v>
      </c>
      <c r="F39" s="33">
        <f>'[1]вспомогат'!H36</f>
        <v>205767.91999999993</v>
      </c>
      <c r="G39" s="36">
        <f>'[1]вспомогат'!I36</f>
        <v>24.511325449891057</v>
      </c>
      <c r="H39" s="37">
        <f>'[1]вспомогат'!J36</f>
        <v>-633713.0800000001</v>
      </c>
      <c r="I39" s="38">
        <f>'[1]вспомогат'!K36</f>
        <v>110.4894743423046</v>
      </c>
      <c r="J39" s="39">
        <f>'[1]вспомогат'!L36</f>
        <v>1367413.1199999992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32799064.79</v>
      </c>
      <c r="F40" s="33">
        <f>'[1]вспомогат'!H37</f>
        <v>611946.3099999987</v>
      </c>
      <c r="G40" s="36">
        <f>'[1]вспомогат'!I37</f>
        <v>26.048448832016124</v>
      </c>
      <c r="H40" s="37">
        <f>'[1]вспомогат'!J37</f>
        <v>-1737315.6900000013</v>
      </c>
      <c r="I40" s="38">
        <f>'[1]вспомогат'!K37</f>
        <v>108.21226424354022</v>
      </c>
      <c r="J40" s="39">
        <f>'[1]вспомогат'!L37</f>
        <v>2489131.789999999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19079444.46</v>
      </c>
      <c r="F41" s="33">
        <f>'[1]вспомогат'!H38</f>
        <v>694762.9700000025</v>
      </c>
      <c r="G41" s="36">
        <f>'[1]вспомогат'!I38</f>
        <v>49.87498070723179</v>
      </c>
      <c r="H41" s="37">
        <f>'[1]вспомогат'!J38</f>
        <v>-698246.0299999975</v>
      </c>
      <c r="I41" s="38">
        <f>'[1]вспомогат'!K38</f>
        <v>99.8551454269251</v>
      </c>
      <c r="J41" s="39">
        <f>'[1]вспомогат'!L38</f>
        <v>-27677.539999999106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14064869.64</v>
      </c>
      <c r="F42" s="33">
        <f>'[1]вспомогат'!H39</f>
        <v>210109.8500000015</v>
      </c>
      <c r="G42" s="36">
        <f>'[1]вспомогат'!I39</f>
        <v>21.57149882548146</v>
      </c>
      <c r="H42" s="37">
        <f>'[1]вспомогат'!J39</f>
        <v>-763906.1499999985</v>
      </c>
      <c r="I42" s="38">
        <f>'[1]вспомогат'!K39</f>
        <v>111.10341078388468</v>
      </c>
      <c r="J42" s="39">
        <f>'[1]вспомогат'!L39</f>
        <v>1405609.6400000006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14861222.01</v>
      </c>
      <c r="F43" s="33">
        <f>'[1]вспомогат'!H40</f>
        <v>240178.65000000037</v>
      </c>
      <c r="G43" s="36">
        <f>'[1]вспомогат'!I40</f>
        <v>20.382589413010745</v>
      </c>
      <c r="H43" s="37">
        <f>'[1]вспомогат'!J40</f>
        <v>-938173.3499999996</v>
      </c>
      <c r="I43" s="38">
        <f>'[1]вспомогат'!K40</f>
        <v>137.81109627502013</v>
      </c>
      <c r="J43" s="39">
        <f>'[1]вспомогат'!L40</f>
        <v>4077459.01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14158684.18</v>
      </c>
      <c r="F44" s="33">
        <f>'[1]вспомогат'!H41</f>
        <v>244116.86999999918</v>
      </c>
      <c r="G44" s="36">
        <f>'[1]вспомогат'!I41</f>
        <v>10.653612202147125</v>
      </c>
      <c r="H44" s="37">
        <f>'[1]вспомогат'!J41</f>
        <v>-2047283.1300000008</v>
      </c>
      <c r="I44" s="38">
        <f>'[1]вспомогат'!K41</f>
        <v>87.44712187617696</v>
      </c>
      <c r="J44" s="39">
        <f>'[1]вспомогат'!L41</f>
        <v>-2032453.8200000003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23779393.51</v>
      </c>
      <c r="F45" s="33">
        <f>'[1]вспомогат'!H42</f>
        <v>809502.4800000004</v>
      </c>
      <c r="G45" s="36">
        <f>'[1]вспомогат'!I42</f>
        <v>43.01699843768269</v>
      </c>
      <c r="H45" s="37">
        <f>'[1]вспомогат'!J42</f>
        <v>-1072317.5199999996</v>
      </c>
      <c r="I45" s="38">
        <f>'[1]вспомогат'!K42</f>
        <v>110.59972116810796</v>
      </c>
      <c r="J45" s="39">
        <f>'[1]вспомогат'!L42</f>
        <v>2278983.5100000016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40161720.22</v>
      </c>
      <c r="F46" s="33">
        <f>'[1]вспомогат'!H43</f>
        <v>596928.2899999991</v>
      </c>
      <c r="G46" s="36">
        <f>'[1]вспомогат'!I43</f>
        <v>18.926749436488976</v>
      </c>
      <c r="H46" s="37">
        <f>'[1]вспомогат'!J43</f>
        <v>-2556958.710000001</v>
      </c>
      <c r="I46" s="38">
        <f>'[1]вспомогат'!K43</f>
        <v>103.69266989804214</v>
      </c>
      <c r="J46" s="39">
        <f>'[1]вспомогат'!L43</f>
        <v>1430226.2199999988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20522280.48</v>
      </c>
      <c r="F47" s="33">
        <f>'[1]вспомогат'!H44</f>
        <v>222047.69000000134</v>
      </c>
      <c r="G47" s="36">
        <f>'[1]вспомогат'!I44</f>
        <v>16.563677390960663</v>
      </c>
      <c r="H47" s="37">
        <f>'[1]вспомогат'!J44</f>
        <v>-1118522.3099999987</v>
      </c>
      <c r="I47" s="38">
        <f>'[1]вспомогат'!K44</f>
        <v>106.72609907865879</v>
      </c>
      <c r="J47" s="39">
        <f>'[1]вспомогат'!L44</f>
        <v>1293356.4800000004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17483256.51</v>
      </c>
      <c r="F48" s="33">
        <f>'[1]вспомогат'!H45</f>
        <v>253752.7800000012</v>
      </c>
      <c r="G48" s="36">
        <f>'[1]вспомогат'!I45</f>
        <v>18.528078401937062</v>
      </c>
      <c r="H48" s="37">
        <f>'[1]вспомогат'!J45</f>
        <v>-1115805.2199999988</v>
      </c>
      <c r="I48" s="38">
        <f>'[1]вспомогат'!K45</f>
        <v>105.57486345456803</v>
      </c>
      <c r="J48" s="39">
        <f>'[1]вспомогат'!L45</f>
        <v>923200.5100000016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6864714.9</v>
      </c>
      <c r="F49" s="33">
        <f>'[1]вспомогат'!H46</f>
        <v>158821.28000000026</v>
      </c>
      <c r="G49" s="36">
        <f>'[1]вспомогат'!I46</f>
        <v>44.18354300085136</v>
      </c>
      <c r="H49" s="37">
        <f>'[1]вспомогат'!J46</f>
        <v>-200636.71999999974</v>
      </c>
      <c r="I49" s="38">
        <f>'[1]вспомогат'!K46</f>
        <v>113.70408810089062</v>
      </c>
      <c r="J49" s="39">
        <f>'[1]вспомогат'!L46</f>
        <v>827363.9000000004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7790089.6</v>
      </c>
      <c r="F50" s="33">
        <f>'[1]вспомогат'!H47</f>
        <v>30490.739999999292</v>
      </c>
      <c r="G50" s="36">
        <f>'[1]вспомогат'!I47</f>
        <v>5.388655996832857</v>
      </c>
      <c r="H50" s="37">
        <f>'[1]вспомогат'!J47</f>
        <v>-535341.2600000007</v>
      </c>
      <c r="I50" s="38">
        <f>'[1]вспомогат'!K47</f>
        <v>118.21378147424699</v>
      </c>
      <c r="J50" s="39">
        <f>'[1]вспомогат'!L47</f>
        <v>1200257.5999999996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7711237.1</v>
      </c>
      <c r="F51" s="33">
        <f>'[1]вспомогат'!H48</f>
        <v>175485.79000000004</v>
      </c>
      <c r="G51" s="36">
        <f>'[1]вспомогат'!I48</f>
        <v>23.039034304026977</v>
      </c>
      <c r="H51" s="37">
        <f>'[1]вспомогат'!J48</f>
        <v>-586203.21</v>
      </c>
      <c r="I51" s="38">
        <f>'[1]вспомогат'!K48</f>
        <v>96.94682948606685</v>
      </c>
      <c r="J51" s="39">
        <f>'[1]вспомогат'!L48</f>
        <v>-242851.90000000037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20584261.09</v>
      </c>
      <c r="F52" s="33">
        <f>'[1]вспомогат'!H49</f>
        <v>354121.6499999985</v>
      </c>
      <c r="G52" s="36">
        <f>'[1]вспомогат'!I49</f>
        <v>15.155612647764546</v>
      </c>
      <c r="H52" s="37">
        <f>'[1]вспомогат'!J49</f>
        <v>-1982449.3500000015</v>
      </c>
      <c r="I52" s="38">
        <f>'[1]вспомогат'!K49</f>
        <v>114.77049865766386</v>
      </c>
      <c r="J52" s="39">
        <f>'[1]вспомогат'!L49</f>
        <v>2649111.09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8646001.29</v>
      </c>
      <c r="F53" s="33">
        <f>'[1]вспомогат'!H50</f>
        <v>134607.01999999955</v>
      </c>
      <c r="G53" s="36">
        <f>'[1]вспомогат'!I50</f>
        <v>26.996454142516107</v>
      </c>
      <c r="H53" s="37">
        <f>'[1]вспомогат'!J50</f>
        <v>-364002.98000000045</v>
      </c>
      <c r="I53" s="38">
        <f>'[1]вспомогат'!K50</f>
        <v>113.26580385892318</v>
      </c>
      <c r="J53" s="39">
        <f>'[1]вспомогат'!L50</f>
        <v>1012628.2899999991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8270177.51</v>
      </c>
      <c r="F54" s="33">
        <f>'[1]вспомогат'!H51</f>
        <v>18535.599999999627</v>
      </c>
      <c r="G54" s="36">
        <f>'[1]вспомогат'!I51</f>
        <v>5.3592473298597785</v>
      </c>
      <c r="H54" s="37">
        <f>'[1]вспомогат'!J51</f>
        <v>-327326.4000000004</v>
      </c>
      <c r="I54" s="38">
        <f>'[1]вспомогат'!K51</f>
        <v>122.885307526883</v>
      </c>
      <c r="J54" s="39">
        <f>'[1]вспомогат'!L51</f>
        <v>1540180.5099999998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271179880.40999997</v>
      </c>
      <c r="F55" s="41">
        <f>SUM(F39:F54)</f>
        <v>4961175.8900000015</v>
      </c>
      <c r="G55" s="42">
        <f>F55/D55*100</f>
        <v>22.926611473149165</v>
      </c>
      <c r="H55" s="41">
        <f>SUM(H39:H54)</f>
        <v>-16678201.110000001</v>
      </c>
      <c r="I55" s="43">
        <f>E55/C55*100</f>
        <v>108.04498345581874</v>
      </c>
      <c r="J55" s="41">
        <f>SUM(J39:J54)</f>
        <v>20191938.409999996</v>
      </c>
    </row>
    <row r="56" spans="1:10" ht="15.75" customHeight="1">
      <c r="A56" s="53" t="s">
        <v>58</v>
      </c>
      <c r="B56" s="54">
        <f>'[1]вспомогат'!B52</f>
        <v>8884986303</v>
      </c>
      <c r="C56" s="54">
        <f>'[1]вспомогат'!C52</f>
        <v>8212451257</v>
      </c>
      <c r="D56" s="54">
        <f>'[1]вспомогат'!D52</f>
        <v>860389412</v>
      </c>
      <c r="E56" s="54">
        <f>'[1]вспомогат'!G52</f>
        <v>7916764503.599999</v>
      </c>
      <c r="F56" s="54">
        <f>'[1]вспомогат'!H52</f>
        <v>216203111.76999998</v>
      </c>
      <c r="G56" s="55">
        <f>'[1]вспомогат'!I52</f>
        <v>25.128518407430146</v>
      </c>
      <c r="H56" s="54">
        <f>'[1]вспомогат'!J52</f>
        <v>-627508099.1199998</v>
      </c>
      <c r="I56" s="55">
        <f>'[1]вспомогат'!K52</f>
        <v>96.39953110043767</v>
      </c>
      <c r="J56" s="54">
        <f>'[1]вспомогат'!L52</f>
        <v>-295686753.4000006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07.11.2017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2017-11-08T05:14:33Z</dcterms:created>
  <dcterms:modified xsi:type="dcterms:W3CDTF">2017-11-08T05:15:06Z</dcterms:modified>
  <cp:category/>
  <cp:version/>
  <cp:contentType/>
  <cp:contentStatus/>
</cp:coreProperties>
</file>