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<sst xmlns="http://schemas.openxmlformats.org/spreadsheetml/2006/main" count="64" uniqueCount="59">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</sst>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10.11.2017</v>
          </cell>
        </row>
        <row r="6">
          <cell r="G6" t="str">
            <v>Фактично надійшло на 10.11.2017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1382123643.61</v>
          </cell>
          <cell r="H10">
            <v>45309004.88999987</v>
          </cell>
          <cell r="I10">
            <v>23.55575750502078</v>
          </cell>
          <cell r="J10">
            <v>-147038895.11000013</v>
          </cell>
          <cell r="K10">
            <v>92.42715309857107</v>
          </cell>
          <cell r="L10">
            <v>-113241730.3900001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3665583762.33</v>
          </cell>
          <cell r="H11">
            <v>145823297.42000008</v>
          </cell>
          <cell r="I11">
            <v>36.91588861688799</v>
          </cell>
          <cell r="J11">
            <v>-249191702.57999992</v>
          </cell>
          <cell r="K11">
            <v>93.92646875629387</v>
          </cell>
          <cell r="L11">
            <v>-237026237.67000008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314673593.76</v>
          </cell>
          <cell r="H12">
            <v>9615471.849999964</v>
          </cell>
          <cell r="I12">
            <v>33.605537704157044</v>
          </cell>
          <cell r="J12">
            <v>-18997288.150000036</v>
          </cell>
          <cell r="K12">
            <v>101.01373810633154</v>
          </cell>
          <cell r="L12">
            <v>3157952.7599999905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405464137.07</v>
          </cell>
          <cell r="H13">
            <v>17841828.389999986</v>
          </cell>
          <cell r="I13">
            <v>50.60643035734288</v>
          </cell>
          <cell r="J13">
            <v>-17414221.610000014</v>
          </cell>
          <cell r="K13">
            <v>102.31838824569385</v>
          </cell>
          <cell r="L13">
            <v>9187237.069999993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406831953.46</v>
          </cell>
          <cell r="H14">
            <v>13934849.289999962</v>
          </cell>
          <cell r="I14">
            <v>29.529241979232808</v>
          </cell>
          <cell r="J14">
            <v>-33255150.71000004</v>
          </cell>
          <cell r="K14">
            <v>92.79947113474255</v>
          </cell>
          <cell r="L14">
            <v>-31567046.54000002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59479927.71</v>
          </cell>
          <cell r="H15">
            <v>1751889.1300000027</v>
          </cell>
          <cell r="I15">
            <v>26.588491705747586</v>
          </cell>
          <cell r="J15">
            <v>-4837010.869999997</v>
          </cell>
          <cell r="K15">
            <v>96.20894205620175</v>
          </cell>
          <cell r="L15">
            <v>-2343772.289999999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37513703.74</v>
          </cell>
          <cell r="H16">
            <v>719951.8300000057</v>
          </cell>
          <cell r="I16">
            <v>23.198427492491604</v>
          </cell>
          <cell r="J16">
            <v>-2383499.1699999943</v>
          </cell>
          <cell r="K16">
            <v>116.10525339721349</v>
          </cell>
          <cell r="L16">
            <v>5203620.740000002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215900396.72</v>
          </cell>
          <cell r="H17">
            <v>9046478.400000006</v>
          </cell>
          <cell r="I17">
            <v>39.887388240421224</v>
          </cell>
          <cell r="J17">
            <v>-13633568.599999994</v>
          </cell>
          <cell r="K17">
            <v>108.23637045284065</v>
          </cell>
          <cell r="L17">
            <v>16429187.719999999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27188841.95</v>
          </cell>
          <cell r="H18">
            <v>898805.8499999978</v>
          </cell>
          <cell r="I18">
            <v>49.25222641848545</v>
          </cell>
          <cell r="J18">
            <v>-926098.1500000022</v>
          </cell>
          <cell r="K18">
            <v>110.47128288626178</v>
          </cell>
          <cell r="L18">
            <v>2577158.9499999993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26182360.69</v>
          </cell>
          <cell r="H19">
            <v>542956.3800000027</v>
          </cell>
          <cell r="I19">
            <v>34.3271328788049</v>
          </cell>
          <cell r="J19">
            <v>-1038755.6199999973</v>
          </cell>
          <cell r="K19">
            <v>123.45896243748452</v>
          </cell>
          <cell r="L19">
            <v>4975021.690000001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120727697.47</v>
          </cell>
          <cell r="H20">
            <v>2962517.719999999</v>
          </cell>
          <cell r="I20">
            <v>16.157278067137515</v>
          </cell>
          <cell r="J20">
            <v>-15372982.280000001</v>
          </cell>
          <cell r="K20">
            <v>105.73285715885919</v>
          </cell>
          <cell r="L20">
            <v>6545880.469999999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91753910.99</v>
          </cell>
          <cell r="H21">
            <v>2303393.7599999905</v>
          </cell>
          <cell r="I21">
            <v>27.494049862791865</v>
          </cell>
          <cell r="J21">
            <v>-6074396.24000001</v>
          </cell>
          <cell r="K21">
            <v>110.78869371993135</v>
          </cell>
          <cell r="L21">
            <v>8935070.989999995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84314689.53</v>
          </cell>
          <cell r="H22">
            <v>2274655.1899999976</v>
          </cell>
          <cell r="I22">
            <v>30.04049927878663</v>
          </cell>
          <cell r="J22">
            <v>-5297306.810000002</v>
          </cell>
          <cell r="K22">
            <v>107.03110369727911</v>
          </cell>
          <cell r="L22">
            <v>5538813.530000001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63695518.84</v>
          </cell>
          <cell r="H23">
            <v>1303973.4100000039</v>
          </cell>
          <cell r="I23">
            <v>23.625137695328142</v>
          </cell>
          <cell r="J23">
            <v>-4215458.589999996</v>
          </cell>
          <cell r="K23">
            <v>102.72411728132805</v>
          </cell>
          <cell r="L23">
            <v>1689126.8400000036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38341853.54</v>
          </cell>
          <cell r="H24">
            <v>1596943.8299999982</v>
          </cell>
          <cell r="I24">
            <v>44.342294290471905</v>
          </cell>
          <cell r="J24">
            <v>-2004457.1700000018</v>
          </cell>
          <cell r="K24">
            <v>118.42576079931115</v>
          </cell>
          <cell r="L24">
            <v>5965575.539999999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115276247.14</v>
          </cell>
          <cell r="H25">
            <v>3355573.920000002</v>
          </cell>
          <cell r="I25">
            <v>34.98932168820933</v>
          </cell>
          <cell r="J25">
            <v>-6234706.079999998</v>
          </cell>
          <cell r="K25">
            <v>109.2874790753834</v>
          </cell>
          <cell r="L25">
            <v>9796417.14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65372006.27</v>
          </cell>
          <cell r="H26">
            <v>1687275.8100000024</v>
          </cell>
          <cell r="I26">
            <v>41.85086536765822</v>
          </cell>
          <cell r="J26">
            <v>-2344363.1899999976</v>
          </cell>
          <cell r="K26">
            <v>100.73384949024951</v>
          </cell>
          <cell r="L26">
            <v>476237.2700000033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49745594.52</v>
          </cell>
          <cell r="H27">
            <v>975665.9100000039</v>
          </cell>
          <cell r="I27">
            <v>43.24154551046945</v>
          </cell>
          <cell r="J27">
            <v>-1280650.0899999961</v>
          </cell>
          <cell r="K27">
            <v>110.50575514958551</v>
          </cell>
          <cell r="L27">
            <v>4729301.520000003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52561723.43</v>
          </cell>
          <cell r="H28">
            <v>1355584.1199999973</v>
          </cell>
          <cell r="I28">
            <v>21.11769498500273</v>
          </cell>
          <cell r="J28">
            <v>-5063601.880000003</v>
          </cell>
          <cell r="K28">
            <v>96.58125587236492</v>
          </cell>
          <cell r="L28">
            <v>-1860558.5700000003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133578043.88</v>
          </cell>
          <cell r="H29">
            <v>4378786.209999993</v>
          </cell>
          <cell r="I29">
            <v>42.06236301927791</v>
          </cell>
          <cell r="J29">
            <v>-6031437.790000007</v>
          </cell>
          <cell r="K29">
            <v>108.10582331170878</v>
          </cell>
          <cell r="L29">
            <v>10015741.879999995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60665571.78</v>
          </cell>
          <cell r="H30">
            <v>1062944.0200000033</v>
          </cell>
          <cell r="I30">
            <v>24.96432520435194</v>
          </cell>
          <cell r="J30">
            <v>-3194907.9799999967</v>
          </cell>
          <cell r="K30">
            <v>113.9512503620522</v>
          </cell>
          <cell r="L30">
            <v>7427391.780000001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36360637.8</v>
          </cell>
          <cell r="H31">
            <v>885750</v>
          </cell>
          <cell r="I31">
            <v>41.6892782659896</v>
          </cell>
          <cell r="J31">
            <v>-1238897</v>
          </cell>
          <cell r="K31">
            <v>105.49836702359944</v>
          </cell>
          <cell r="L31">
            <v>1895044.799999997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32993247.23</v>
          </cell>
          <cell r="H32">
            <v>542937.5899999999</v>
          </cell>
          <cell r="I32">
            <v>17.91173908008853</v>
          </cell>
          <cell r="J32">
            <v>-2488245.41</v>
          </cell>
          <cell r="K32">
            <v>115.03607966477342</v>
          </cell>
          <cell r="L32">
            <v>4312465.23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55368289.33</v>
          </cell>
          <cell r="H33">
            <v>1840703.539999999</v>
          </cell>
          <cell r="I33">
            <v>40.21005085501077</v>
          </cell>
          <cell r="J33">
            <v>-2737016.460000001</v>
          </cell>
          <cell r="K33">
            <v>109.8543646227621</v>
          </cell>
          <cell r="L33">
            <v>4966751.329999998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51810245.25</v>
          </cell>
          <cell r="H34">
            <v>1197095.6000000015</v>
          </cell>
          <cell r="I34">
            <v>32.89551082208856</v>
          </cell>
          <cell r="J34">
            <v>-2441989.3999999985</v>
          </cell>
          <cell r="K34">
            <v>121.63622379090444</v>
          </cell>
          <cell r="L34">
            <v>9215824.25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116603823.7</v>
          </cell>
          <cell r="H35">
            <v>2560400.370000005</v>
          </cell>
          <cell r="I35">
            <v>23.69623410957836</v>
          </cell>
          <cell r="J35">
            <v>-8244693.629999995</v>
          </cell>
          <cell r="K35">
            <v>111.09761164831883</v>
          </cell>
          <cell r="L35">
            <v>11647630.700000003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14421629.76</v>
          </cell>
          <cell r="H36">
            <v>223934.56000000052</v>
          </cell>
          <cell r="I36">
            <v>26.675357750800856</v>
          </cell>
          <cell r="J36">
            <v>-615546.4399999995</v>
          </cell>
          <cell r="K36">
            <v>110.62883127941363</v>
          </cell>
          <cell r="L36">
            <v>1385579.7599999998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33018099.24</v>
          </cell>
          <cell r="H37">
            <v>830980.7599999979</v>
          </cell>
          <cell r="I37">
            <v>35.37199171484483</v>
          </cell>
          <cell r="J37">
            <v>-1518281.240000002</v>
          </cell>
          <cell r="K37">
            <v>108.93491331703042</v>
          </cell>
          <cell r="L37">
            <v>2708166.2399999984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19155556.13</v>
          </cell>
          <cell r="H38">
            <v>770874.6400000006</v>
          </cell>
          <cell r="I38">
            <v>55.33881259920077</v>
          </cell>
          <cell r="J38">
            <v>-622134.3599999994</v>
          </cell>
          <cell r="K38">
            <v>100.25348731221793</v>
          </cell>
          <cell r="L38">
            <v>48434.12999999896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14172162.11</v>
          </cell>
          <cell r="H39">
            <v>317402.3200000003</v>
          </cell>
          <cell r="I39">
            <v>32.58697187725872</v>
          </cell>
          <cell r="J39">
            <v>-656613.6799999997</v>
          </cell>
          <cell r="K39">
            <v>111.95095218835856</v>
          </cell>
          <cell r="L39">
            <v>1512902.1099999994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14873363.09</v>
          </cell>
          <cell r="H40">
            <v>252319.73000000045</v>
          </cell>
          <cell r="I40">
            <v>21.412933486767997</v>
          </cell>
          <cell r="J40">
            <v>-926032.2699999996</v>
          </cell>
          <cell r="K40">
            <v>137.92368294815086</v>
          </cell>
          <cell r="L40">
            <v>4089600.09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14294579.89</v>
          </cell>
          <cell r="H41">
            <v>380012.5800000001</v>
          </cell>
          <cell r="I41">
            <v>16.584296936370784</v>
          </cell>
          <cell r="J41">
            <v>-1911387.42</v>
          </cell>
          <cell r="K41">
            <v>88.28644342355678</v>
          </cell>
          <cell r="L41">
            <v>-1896558.1099999994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23955893.39</v>
          </cell>
          <cell r="H42">
            <v>986002.3599999994</v>
          </cell>
          <cell r="I42">
            <v>52.39621005197094</v>
          </cell>
          <cell r="J42">
            <v>-895817.6400000006</v>
          </cell>
          <cell r="K42">
            <v>111.42063518788711</v>
          </cell>
          <cell r="L42">
            <v>2455483.3900000006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40683363.42</v>
          </cell>
          <cell r="H43">
            <v>1118571.490000002</v>
          </cell>
          <cell r="I43">
            <v>35.46644156876902</v>
          </cell>
          <cell r="J43">
            <v>-2035315.509999998</v>
          </cell>
          <cell r="K43">
            <v>105.03948910413837</v>
          </cell>
          <cell r="L43">
            <v>1951869.4200000018</v>
          </cell>
        </row>
        <row r="44">
          <cell r="B44">
            <v>20771365</v>
          </cell>
          <cell r="C44">
            <v>19937325</v>
          </cell>
          <cell r="D44">
            <v>2048971</v>
          </cell>
          <cell r="G44">
            <v>20623056.76</v>
          </cell>
          <cell r="H44">
            <v>322823.97000000253</v>
          </cell>
          <cell r="I44">
            <v>15.755419183580566</v>
          </cell>
          <cell r="J44">
            <v>-1726147.0299999975</v>
          </cell>
          <cell r="K44">
            <v>103.43943713612533</v>
          </cell>
          <cell r="L44">
            <v>685731.7600000016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17570928.59</v>
          </cell>
          <cell r="H45">
            <v>341424.8599999994</v>
          </cell>
          <cell r="I45">
            <v>24.9295655970758</v>
          </cell>
          <cell r="J45">
            <v>-1028133.1400000006</v>
          </cell>
          <cell r="K45">
            <v>106.10428243720915</v>
          </cell>
          <cell r="L45">
            <v>1010872.5899999999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6887093.89</v>
          </cell>
          <cell r="H46">
            <v>181200.26999999955</v>
          </cell>
          <cell r="I46">
            <v>50.40930233852065</v>
          </cell>
          <cell r="J46">
            <v>-178257.73000000045</v>
          </cell>
          <cell r="K46">
            <v>114.07476374986314</v>
          </cell>
          <cell r="L46">
            <v>849742.8899999997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7821757.18</v>
          </cell>
          <cell r="H47">
            <v>62158.31999999937</v>
          </cell>
          <cell r="I47">
            <v>10.985295988915327</v>
          </cell>
          <cell r="J47">
            <v>-503673.68000000063</v>
          </cell>
          <cell r="K47">
            <v>118.69433363399855</v>
          </cell>
          <cell r="L47">
            <v>1231925.1799999997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7764586.14</v>
          </cell>
          <cell r="H48">
            <v>228834.83000000007</v>
          </cell>
          <cell r="I48">
            <v>30.043079262008522</v>
          </cell>
          <cell r="J48">
            <v>-532854.1699999999</v>
          </cell>
          <cell r="K48">
            <v>97.61754161915965</v>
          </cell>
          <cell r="L48">
            <v>-189502.86000000034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20805083.88</v>
          </cell>
          <cell r="H49">
            <v>574944.4399999976</v>
          </cell>
          <cell r="I49">
            <v>24.60633295542903</v>
          </cell>
          <cell r="J49">
            <v>-1761626.5600000024</v>
          </cell>
          <cell r="K49">
            <v>116.00172778036426</v>
          </cell>
          <cell r="L49">
            <v>2869933.879999999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8814728.79</v>
          </cell>
          <cell r="H50">
            <v>303334.51999999955</v>
          </cell>
          <cell r="I50">
            <v>60.83602815827993</v>
          </cell>
          <cell r="J50">
            <v>-195275.48000000045</v>
          </cell>
          <cell r="K50">
            <v>115.47619630273536</v>
          </cell>
          <cell r="L50">
            <v>1181355.789999999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8276463.51</v>
          </cell>
          <cell r="H51">
            <v>24821.599999999627</v>
          </cell>
          <cell r="I51">
            <v>7.1767352296579645</v>
          </cell>
          <cell r="J51">
            <v>-321040.4000000004</v>
          </cell>
          <cell r="K51">
            <v>122.97871024311007</v>
          </cell>
          <cell r="L51">
            <v>1546466.5099999998</v>
          </cell>
        </row>
        <row r="52">
          <cell r="B52">
            <v>8885694704</v>
          </cell>
          <cell r="C52">
            <v>8213159658</v>
          </cell>
          <cell r="D52">
            <v>861097813</v>
          </cell>
          <cell r="G52">
            <v>7983249767.510002</v>
          </cell>
          <cell r="H52">
            <v>282688375.6799999</v>
          </cell>
          <cell r="I52">
            <v>32.82883447295434</v>
          </cell>
          <cell r="J52">
            <v>-562981300.57</v>
          </cell>
          <cell r="K52">
            <v>97.20071324479788</v>
          </cell>
          <cell r="L52">
            <v>-229909890.48999786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1382123643.61</v>
      </c>
      <c r="F10" s="33">
        <f>'[1]вспомогат'!H10</f>
        <v>45309004.88999987</v>
      </c>
      <c r="G10" s="34">
        <f>'[1]вспомогат'!I10</f>
        <v>23.55575750502078</v>
      </c>
      <c r="H10" s="33">
        <f>'[1]вспомогат'!J10</f>
        <v>-147038895.11000013</v>
      </c>
      <c r="I10" s="34">
        <f>'[1]вспомогат'!K10</f>
        <v>92.42715309857107</v>
      </c>
      <c r="J10" s="33">
        <f>'[1]вспомогат'!L10</f>
        <v>-113241730.3900001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3665583762.33</v>
      </c>
      <c r="F12" s="33">
        <f>'[1]вспомогат'!H11</f>
        <v>145823297.42000008</v>
      </c>
      <c r="G12" s="36">
        <f>'[1]вспомогат'!I11</f>
        <v>36.91588861688799</v>
      </c>
      <c r="H12" s="37">
        <f>'[1]вспомогат'!J11</f>
        <v>-249191702.57999992</v>
      </c>
      <c r="I12" s="36">
        <f>'[1]вспомогат'!K11</f>
        <v>93.92646875629387</v>
      </c>
      <c r="J12" s="39">
        <f>'[1]вспомогат'!L11</f>
        <v>-237026237.67000008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314673593.76</v>
      </c>
      <c r="F13" s="33">
        <f>'[1]вспомогат'!H12</f>
        <v>9615471.849999964</v>
      </c>
      <c r="G13" s="36">
        <f>'[1]вспомогат'!I12</f>
        <v>33.605537704157044</v>
      </c>
      <c r="H13" s="37">
        <f>'[1]вспомогат'!J12</f>
        <v>-18997288.150000036</v>
      </c>
      <c r="I13" s="36">
        <f>'[1]вспомогат'!K12</f>
        <v>101.01373810633154</v>
      </c>
      <c r="J13" s="39">
        <f>'[1]вспомогат'!L12</f>
        <v>3157952.7599999905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405464137.07</v>
      </c>
      <c r="F14" s="33">
        <f>'[1]вспомогат'!H13</f>
        <v>17841828.389999986</v>
      </c>
      <c r="G14" s="36">
        <f>'[1]вспомогат'!I13</f>
        <v>50.60643035734288</v>
      </c>
      <c r="H14" s="37">
        <f>'[1]вспомогат'!J13</f>
        <v>-17414221.610000014</v>
      </c>
      <c r="I14" s="36">
        <f>'[1]вспомогат'!K13</f>
        <v>102.31838824569385</v>
      </c>
      <c r="J14" s="39">
        <f>'[1]вспомогат'!L13</f>
        <v>9187237.069999993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406831953.46</v>
      </c>
      <c r="F15" s="33">
        <f>'[1]вспомогат'!H14</f>
        <v>13934849.289999962</v>
      </c>
      <c r="G15" s="36">
        <f>'[1]вспомогат'!I14</f>
        <v>29.529241979232808</v>
      </c>
      <c r="H15" s="37">
        <f>'[1]вспомогат'!J14</f>
        <v>-33255150.71000004</v>
      </c>
      <c r="I15" s="36">
        <f>'[1]вспомогат'!K14</f>
        <v>92.79947113474255</v>
      </c>
      <c r="J15" s="39">
        <f>'[1]вспомогат'!L14</f>
        <v>-31567046.54000002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59479927.71</v>
      </c>
      <c r="F16" s="33">
        <f>'[1]вспомогат'!H15</f>
        <v>1751889.1300000027</v>
      </c>
      <c r="G16" s="36">
        <f>'[1]вспомогат'!I15</f>
        <v>26.588491705747586</v>
      </c>
      <c r="H16" s="37">
        <f>'[1]вспомогат'!J15</f>
        <v>-4837010.869999997</v>
      </c>
      <c r="I16" s="36">
        <f>'[1]вспомогат'!K15</f>
        <v>96.20894205620175</v>
      </c>
      <c r="J16" s="39">
        <f>'[1]вспомогат'!L15</f>
        <v>-2343772.289999999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4852033374.33</v>
      </c>
      <c r="F17" s="41">
        <f>SUM(F12:F16)</f>
        <v>188967336.07999998</v>
      </c>
      <c r="G17" s="42">
        <f>F17/D17*100</f>
        <v>36.859972920597244</v>
      </c>
      <c r="H17" s="41">
        <f>SUM(H12:H16)</f>
        <v>-323695373.92</v>
      </c>
      <c r="I17" s="43">
        <f>E17/C17*100</f>
        <v>94.94011291230187</v>
      </c>
      <c r="J17" s="41">
        <f>SUM(J12:J16)</f>
        <v>-258591866.6700001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37513703.74</v>
      </c>
      <c r="F18" s="44">
        <f>'[1]вспомогат'!H16</f>
        <v>719951.8300000057</v>
      </c>
      <c r="G18" s="45">
        <f>'[1]вспомогат'!I16</f>
        <v>23.198427492491604</v>
      </c>
      <c r="H18" s="46">
        <f>'[1]вспомогат'!J16</f>
        <v>-2383499.1699999943</v>
      </c>
      <c r="I18" s="47">
        <f>'[1]вспомогат'!K16</f>
        <v>116.10525339721349</v>
      </c>
      <c r="J18" s="48">
        <f>'[1]вспомогат'!L16</f>
        <v>5203620.740000002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215900396.72</v>
      </c>
      <c r="F19" s="44">
        <f>'[1]вспомогат'!H17</f>
        <v>9046478.400000006</v>
      </c>
      <c r="G19" s="45">
        <f>'[1]вспомогат'!I17</f>
        <v>39.887388240421224</v>
      </c>
      <c r="H19" s="37">
        <f>'[1]вспомогат'!J17</f>
        <v>-13633568.599999994</v>
      </c>
      <c r="I19" s="38">
        <f>'[1]вспомогат'!K17</f>
        <v>108.23637045284065</v>
      </c>
      <c r="J19" s="39">
        <f>'[1]вспомогат'!L17</f>
        <v>16429187.719999999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27188841.95</v>
      </c>
      <c r="F20" s="44">
        <f>'[1]вспомогат'!H18</f>
        <v>898805.8499999978</v>
      </c>
      <c r="G20" s="45">
        <f>'[1]вспомогат'!I18</f>
        <v>49.25222641848545</v>
      </c>
      <c r="H20" s="37">
        <f>'[1]вспомогат'!J18</f>
        <v>-926098.1500000022</v>
      </c>
      <c r="I20" s="38">
        <f>'[1]вспомогат'!K18</f>
        <v>110.47128288626178</v>
      </c>
      <c r="J20" s="39">
        <f>'[1]вспомогат'!L18</f>
        <v>2577158.9499999993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26182360.69</v>
      </c>
      <c r="F21" s="44">
        <f>'[1]вспомогат'!H19</f>
        <v>542956.3800000027</v>
      </c>
      <c r="G21" s="45">
        <f>'[1]вспомогат'!I19</f>
        <v>34.3271328788049</v>
      </c>
      <c r="H21" s="37">
        <f>'[1]вспомогат'!J19</f>
        <v>-1038755.6199999973</v>
      </c>
      <c r="I21" s="38">
        <f>'[1]вспомогат'!K19</f>
        <v>123.45896243748452</v>
      </c>
      <c r="J21" s="39">
        <f>'[1]вспомогат'!L19</f>
        <v>4975021.690000001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120727697.47</v>
      </c>
      <c r="F22" s="44">
        <f>'[1]вспомогат'!H20</f>
        <v>2962517.719999999</v>
      </c>
      <c r="G22" s="45">
        <f>'[1]вспомогат'!I20</f>
        <v>16.157278067137515</v>
      </c>
      <c r="H22" s="37">
        <f>'[1]вспомогат'!J20</f>
        <v>-15372982.280000001</v>
      </c>
      <c r="I22" s="38">
        <f>'[1]вспомогат'!K20</f>
        <v>105.73285715885919</v>
      </c>
      <c r="J22" s="39">
        <f>'[1]вспомогат'!L20</f>
        <v>6545880.469999999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91753910.99</v>
      </c>
      <c r="F23" s="44">
        <f>'[1]вспомогат'!H21</f>
        <v>2303393.7599999905</v>
      </c>
      <c r="G23" s="45">
        <f>'[1]вспомогат'!I21</f>
        <v>27.494049862791865</v>
      </c>
      <c r="H23" s="37">
        <f>'[1]вспомогат'!J21</f>
        <v>-6074396.24000001</v>
      </c>
      <c r="I23" s="38">
        <f>'[1]вспомогат'!K21</f>
        <v>110.78869371993135</v>
      </c>
      <c r="J23" s="39">
        <f>'[1]вспомогат'!L21</f>
        <v>8935070.989999995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84314689.53</v>
      </c>
      <c r="F24" s="44">
        <f>'[1]вспомогат'!H22</f>
        <v>2274655.1899999976</v>
      </c>
      <c r="G24" s="45">
        <f>'[1]вспомогат'!I22</f>
        <v>30.04049927878663</v>
      </c>
      <c r="H24" s="37">
        <f>'[1]вспомогат'!J22</f>
        <v>-5297306.810000002</v>
      </c>
      <c r="I24" s="38">
        <f>'[1]вспомогат'!K22</f>
        <v>107.03110369727911</v>
      </c>
      <c r="J24" s="39">
        <f>'[1]вспомогат'!L22</f>
        <v>5538813.530000001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63695518.84</v>
      </c>
      <c r="F25" s="44">
        <f>'[1]вспомогат'!H23</f>
        <v>1303973.4100000039</v>
      </c>
      <c r="G25" s="45">
        <f>'[1]вспомогат'!I23</f>
        <v>23.625137695328142</v>
      </c>
      <c r="H25" s="37">
        <f>'[1]вспомогат'!J23</f>
        <v>-4215458.589999996</v>
      </c>
      <c r="I25" s="38">
        <f>'[1]вспомогат'!K23</f>
        <v>102.72411728132805</v>
      </c>
      <c r="J25" s="39">
        <f>'[1]вспомогат'!L23</f>
        <v>1689126.8400000036</v>
      </c>
    </row>
    <row r="26" spans="1:10" ht="12.75">
      <c r="A26" s="32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38341853.54</v>
      </c>
      <c r="F26" s="44">
        <f>'[1]вспомогат'!H24</f>
        <v>1596943.8299999982</v>
      </c>
      <c r="G26" s="45">
        <f>'[1]вспомогат'!I24</f>
        <v>44.342294290471905</v>
      </c>
      <c r="H26" s="37">
        <f>'[1]вспомогат'!J24</f>
        <v>-2004457.1700000018</v>
      </c>
      <c r="I26" s="38">
        <f>'[1]вспомогат'!K24</f>
        <v>118.42576079931115</v>
      </c>
      <c r="J26" s="39">
        <f>'[1]вспомогат'!L24</f>
        <v>5965575.539999999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115276247.14</v>
      </c>
      <c r="F27" s="44">
        <f>'[1]вспомогат'!H25</f>
        <v>3355573.920000002</v>
      </c>
      <c r="G27" s="45">
        <f>'[1]вспомогат'!I25</f>
        <v>34.98932168820933</v>
      </c>
      <c r="H27" s="37">
        <f>'[1]вспомогат'!J25</f>
        <v>-6234706.079999998</v>
      </c>
      <c r="I27" s="38">
        <f>'[1]вспомогат'!K25</f>
        <v>109.2874790753834</v>
      </c>
      <c r="J27" s="39">
        <f>'[1]вспомогат'!L25</f>
        <v>9796417.14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65372006.27</v>
      </c>
      <c r="F28" s="44">
        <f>'[1]вспомогат'!H26</f>
        <v>1687275.8100000024</v>
      </c>
      <c r="G28" s="45">
        <f>'[1]вспомогат'!I26</f>
        <v>41.85086536765822</v>
      </c>
      <c r="H28" s="37">
        <f>'[1]вспомогат'!J26</f>
        <v>-2344363.1899999976</v>
      </c>
      <c r="I28" s="38">
        <f>'[1]вспомогат'!K26</f>
        <v>100.73384949024951</v>
      </c>
      <c r="J28" s="39">
        <f>'[1]вспомогат'!L26</f>
        <v>476237.2700000033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49745594.52</v>
      </c>
      <c r="F29" s="44">
        <f>'[1]вспомогат'!H27</f>
        <v>975665.9100000039</v>
      </c>
      <c r="G29" s="45">
        <f>'[1]вспомогат'!I27</f>
        <v>43.24154551046945</v>
      </c>
      <c r="H29" s="37">
        <f>'[1]вспомогат'!J27</f>
        <v>-1280650.0899999961</v>
      </c>
      <c r="I29" s="38">
        <f>'[1]вспомогат'!K27</f>
        <v>110.50575514958551</v>
      </c>
      <c r="J29" s="39">
        <f>'[1]вспомогат'!L27</f>
        <v>4729301.520000003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52561723.43</v>
      </c>
      <c r="F30" s="44">
        <f>'[1]вспомогат'!H28</f>
        <v>1355584.1199999973</v>
      </c>
      <c r="G30" s="45">
        <f>'[1]вспомогат'!I28</f>
        <v>21.11769498500273</v>
      </c>
      <c r="H30" s="37">
        <f>'[1]вспомогат'!J28</f>
        <v>-5063601.880000003</v>
      </c>
      <c r="I30" s="38">
        <f>'[1]вспомогат'!K28</f>
        <v>96.58125587236492</v>
      </c>
      <c r="J30" s="39">
        <f>'[1]вспомогат'!L28</f>
        <v>-1860558.5700000003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133578043.88</v>
      </c>
      <c r="F31" s="44">
        <f>'[1]вспомогат'!H29</f>
        <v>4378786.209999993</v>
      </c>
      <c r="G31" s="45">
        <f>'[1]вспомогат'!I29</f>
        <v>42.06236301927791</v>
      </c>
      <c r="H31" s="37">
        <f>'[1]вспомогат'!J29</f>
        <v>-6031437.790000007</v>
      </c>
      <c r="I31" s="38">
        <f>'[1]вспомогат'!K29</f>
        <v>108.10582331170878</v>
      </c>
      <c r="J31" s="39">
        <f>'[1]вспомогат'!L29</f>
        <v>10015741.879999995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60665571.78</v>
      </c>
      <c r="F32" s="44">
        <f>'[1]вспомогат'!H30</f>
        <v>1062944.0200000033</v>
      </c>
      <c r="G32" s="45">
        <f>'[1]вспомогат'!I30</f>
        <v>24.96432520435194</v>
      </c>
      <c r="H32" s="37">
        <f>'[1]вспомогат'!J30</f>
        <v>-3194907.9799999967</v>
      </c>
      <c r="I32" s="38">
        <f>'[1]вспомогат'!K30</f>
        <v>113.9512503620522</v>
      </c>
      <c r="J32" s="39">
        <f>'[1]вспомогат'!L30</f>
        <v>7427391.780000001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36360637.8</v>
      </c>
      <c r="F33" s="44">
        <f>'[1]вспомогат'!H31</f>
        <v>885750</v>
      </c>
      <c r="G33" s="45">
        <f>'[1]вспомогат'!I31</f>
        <v>41.6892782659896</v>
      </c>
      <c r="H33" s="37">
        <f>'[1]вспомогат'!J31</f>
        <v>-1238897</v>
      </c>
      <c r="I33" s="38">
        <f>'[1]вспомогат'!K31</f>
        <v>105.49836702359944</v>
      </c>
      <c r="J33" s="39">
        <f>'[1]вспомогат'!L31</f>
        <v>1895044.799999997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32993247.23</v>
      </c>
      <c r="F34" s="44">
        <f>'[1]вспомогат'!H32</f>
        <v>542937.5899999999</v>
      </c>
      <c r="G34" s="45">
        <f>'[1]вспомогат'!I32</f>
        <v>17.91173908008853</v>
      </c>
      <c r="H34" s="37">
        <f>'[1]вспомогат'!J32</f>
        <v>-2488245.41</v>
      </c>
      <c r="I34" s="38">
        <f>'[1]вспомогат'!K32</f>
        <v>115.03607966477342</v>
      </c>
      <c r="J34" s="39">
        <f>'[1]вспомогат'!L32</f>
        <v>4312465.23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55368289.33</v>
      </c>
      <c r="F35" s="44">
        <f>'[1]вспомогат'!H33</f>
        <v>1840703.539999999</v>
      </c>
      <c r="G35" s="45">
        <f>'[1]вспомогат'!I33</f>
        <v>40.21005085501077</v>
      </c>
      <c r="H35" s="37">
        <f>'[1]вспомогат'!J33</f>
        <v>-2737016.460000001</v>
      </c>
      <c r="I35" s="38">
        <f>'[1]вспомогат'!K33</f>
        <v>109.8543646227621</v>
      </c>
      <c r="J35" s="39">
        <f>'[1]вспомогат'!L33</f>
        <v>4966751.329999998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51810245.25</v>
      </c>
      <c r="F36" s="44">
        <f>'[1]вспомогат'!H34</f>
        <v>1197095.6000000015</v>
      </c>
      <c r="G36" s="45">
        <f>'[1]вспомогат'!I34</f>
        <v>32.89551082208856</v>
      </c>
      <c r="H36" s="37">
        <f>'[1]вспомогат'!J34</f>
        <v>-2441989.3999999985</v>
      </c>
      <c r="I36" s="38">
        <f>'[1]вспомогат'!K34</f>
        <v>121.63622379090444</v>
      </c>
      <c r="J36" s="39">
        <f>'[1]вспомогат'!L34</f>
        <v>9215824.25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116603823.7</v>
      </c>
      <c r="F37" s="44">
        <f>'[1]вспомогат'!H35</f>
        <v>2560400.370000005</v>
      </c>
      <c r="G37" s="45">
        <f>'[1]вспомогат'!I35</f>
        <v>23.69623410957836</v>
      </c>
      <c r="H37" s="37">
        <f>'[1]вспомогат'!J35</f>
        <v>-8244693.629999995</v>
      </c>
      <c r="I37" s="38">
        <f>'[1]вспомогат'!K35</f>
        <v>111.09761164831883</v>
      </c>
      <c r="J37" s="39">
        <f>'[1]вспомогат'!L35</f>
        <v>11647630.700000003</v>
      </c>
    </row>
    <row r="38" spans="1:10" ht="18.75" customHeight="1">
      <c r="A38" s="49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1475954403.8</v>
      </c>
      <c r="F38" s="41">
        <f>SUM(F18:F37)</f>
        <v>41492393.46000001</v>
      </c>
      <c r="G38" s="42">
        <f>F38/D38*100</f>
        <v>31.02480323958325</v>
      </c>
      <c r="H38" s="41">
        <f>SUM(H18:H37)</f>
        <v>-92247031.53999999</v>
      </c>
      <c r="I38" s="43">
        <f>E38/C38*100</f>
        <v>108.88853783628399</v>
      </c>
      <c r="J38" s="41">
        <f>SUM(J18:J37)</f>
        <v>120481703.80000001</v>
      </c>
    </row>
    <row r="39" spans="1:10" ht="12" customHeight="1">
      <c r="A39" s="50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14421629.76</v>
      </c>
      <c r="F39" s="33">
        <f>'[1]вспомогат'!H36</f>
        <v>223934.56000000052</v>
      </c>
      <c r="G39" s="36">
        <f>'[1]вспомогат'!I36</f>
        <v>26.675357750800856</v>
      </c>
      <c r="H39" s="37">
        <f>'[1]вспомогат'!J36</f>
        <v>-615546.4399999995</v>
      </c>
      <c r="I39" s="38">
        <f>'[1]вспомогат'!K36</f>
        <v>110.62883127941363</v>
      </c>
      <c r="J39" s="39">
        <f>'[1]вспомогат'!L36</f>
        <v>1385579.7599999998</v>
      </c>
    </row>
    <row r="40" spans="1:10" ht="12.75" customHeight="1">
      <c r="A40" s="50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33018099.24</v>
      </c>
      <c r="F40" s="33">
        <f>'[1]вспомогат'!H37</f>
        <v>830980.7599999979</v>
      </c>
      <c r="G40" s="36">
        <f>'[1]вспомогат'!I37</f>
        <v>35.37199171484483</v>
      </c>
      <c r="H40" s="37">
        <f>'[1]вспомогат'!J37</f>
        <v>-1518281.240000002</v>
      </c>
      <c r="I40" s="38">
        <f>'[1]вспомогат'!K37</f>
        <v>108.93491331703042</v>
      </c>
      <c r="J40" s="39">
        <f>'[1]вспомогат'!L37</f>
        <v>2708166.2399999984</v>
      </c>
    </row>
    <row r="41" spans="1:10" ht="12.75" customHeight="1">
      <c r="A41" s="50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19155556.13</v>
      </c>
      <c r="F41" s="33">
        <f>'[1]вспомогат'!H38</f>
        <v>770874.6400000006</v>
      </c>
      <c r="G41" s="36">
        <f>'[1]вспомогат'!I38</f>
        <v>55.33881259920077</v>
      </c>
      <c r="H41" s="37">
        <f>'[1]вспомогат'!J38</f>
        <v>-622134.3599999994</v>
      </c>
      <c r="I41" s="38">
        <f>'[1]вспомогат'!K38</f>
        <v>100.25348731221793</v>
      </c>
      <c r="J41" s="39">
        <f>'[1]вспомогат'!L38</f>
        <v>48434.12999999896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14172162.11</v>
      </c>
      <c r="F42" s="33">
        <f>'[1]вспомогат'!H39</f>
        <v>317402.3200000003</v>
      </c>
      <c r="G42" s="36">
        <f>'[1]вспомогат'!I39</f>
        <v>32.58697187725872</v>
      </c>
      <c r="H42" s="37">
        <f>'[1]вспомогат'!J39</f>
        <v>-656613.6799999997</v>
      </c>
      <c r="I42" s="38">
        <f>'[1]вспомогат'!K39</f>
        <v>111.95095218835856</v>
      </c>
      <c r="J42" s="39">
        <f>'[1]вспомогат'!L39</f>
        <v>1512902.1099999994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14873363.09</v>
      </c>
      <c r="F43" s="33">
        <f>'[1]вспомогат'!H40</f>
        <v>252319.73000000045</v>
      </c>
      <c r="G43" s="36">
        <f>'[1]вспомогат'!I40</f>
        <v>21.412933486767997</v>
      </c>
      <c r="H43" s="37">
        <f>'[1]вспомогат'!J40</f>
        <v>-926032.2699999996</v>
      </c>
      <c r="I43" s="38">
        <f>'[1]вспомогат'!K40</f>
        <v>137.92368294815086</v>
      </c>
      <c r="J43" s="39">
        <f>'[1]вспомогат'!L40</f>
        <v>4089600.09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14294579.89</v>
      </c>
      <c r="F44" s="33">
        <f>'[1]вспомогат'!H41</f>
        <v>380012.5800000001</v>
      </c>
      <c r="G44" s="36">
        <f>'[1]вспомогат'!I41</f>
        <v>16.584296936370784</v>
      </c>
      <c r="H44" s="37">
        <f>'[1]вспомогат'!J41</f>
        <v>-1911387.42</v>
      </c>
      <c r="I44" s="38">
        <f>'[1]вспомогат'!K41</f>
        <v>88.28644342355678</v>
      </c>
      <c r="J44" s="39">
        <f>'[1]вспомогат'!L41</f>
        <v>-1896558.1099999994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23955893.39</v>
      </c>
      <c r="F45" s="33">
        <f>'[1]вспомогат'!H42</f>
        <v>986002.3599999994</v>
      </c>
      <c r="G45" s="36">
        <f>'[1]вспомогат'!I42</f>
        <v>52.39621005197094</v>
      </c>
      <c r="H45" s="37">
        <f>'[1]вспомогат'!J42</f>
        <v>-895817.6400000006</v>
      </c>
      <c r="I45" s="38">
        <f>'[1]вспомогат'!K42</f>
        <v>111.42063518788711</v>
      </c>
      <c r="J45" s="39">
        <f>'[1]вспомогат'!L42</f>
        <v>2455483.3900000006</v>
      </c>
    </row>
    <row r="46" spans="1:10" ht="14.25" customHeight="1">
      <c r="A46" s="51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40683363.42</v>
      </c>
      <c r="F46" s="33">
        <f>'[1]вспомогат'!H43</f>
        <v>1118571.490000002</v>
      </c>
      <c r="G46" s="36">
        <f>'[1]вспомогат'!I43</f>
        <v>35.46644156876902</v>
      </c>
      <c r="H46" s="37">
        <f>'[1]вспомогат'!J43</f>
        <v>-2035315.509999998</v>
      </c>
      <c r="I46" s="38">
        <f>'[1]вспомогат'!K43</f>
        <v>105.03948910413837</v>
      </c>
      <c r="J46" s="39">
        <f>'[1]вспомогат'!L43</f>
        <v>1951869.4200000018</v>
      </c>
    </row>
    <row r="47" spans="1:10" ht="14.25" customHeight="1">
      <c r="A47" s="51" t="s">
        <v>49</v>
      </c>
      <c r="B47" s="33">
        <f>'[1]вспомогат'!B44</f>
        <v>20771365</v>
      </c>
      <c r="C47" s="33">
        <f>'[1]вспомогат'!C44</f>
        <v>19937325</v>
      </c>
      <c r="D47" s="33">
        <f>'[1]вспомогат'!D44</f>
        <v>2048971</v>
      </c>
      <c r="E47" s="33">
        <f>'[1]вспомогат'!G44</f>
        <v>20623056.76</v>
      </c>
      <c r="F47" s="33">
        <f>'[1]вспомогат'!H44</f>
        <v>322823.97000000253</v>
      </c>
      <c r="G47" s="36">
        <f>'[1]вспомогат'!I44</f>
        <v>15.755419183580566</v>
      </c>
      <c r="H47" s="37">
        <f>'[1]вспомогат'!J44</f>
        <v>-1726147.0299999975</v>
      </c>
      <c r="I47" s="38">
        <f>'[1]вспомогат'!K44</f>
        <v>103.43943713612533</v>
      </c>
      <c r="J47" s="39">
        <f>'[1]вспомогат'!L44</f>
        <v>685731.7600000016</v>
      </c>
    </row>
    <row r="48" spans="1:10" ht="14.25" customHeight="1">
      <c r="A48" s="51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17570928.59</v>
      </c>
      <c r="F48" s="33">
        <f>'[1]вспомогат'!H45</f>
        <v>341424.8599999994</v>
      </c>
      <c r="G48" s="36">
        <f>'[1]вспомогат'!I45</f>
        <v>24.9295655970758</v>
      </c>
      <c r="H48" s="37">
        <f>'[1]вспомогат'!J45</f>
        <v>-1028133.1400000006</v>
      </c>
      <c r="I48" s="38">
        <f>'[1]вспомогат'!K45</f>
        <v>106.10428243720915</v>
      </c>
      <c r="J48" s="39">
        <f>'[1]вспомогат'!L45</f>
        <v>1010872.5899999999</v>
      </c>
    </row>
    <row r="49" spans="1:10" ht="14.25" customHeight="1">
      <c r="A49" s="51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6887093.89</v>
      </c>
      <c r="F49" s="33">
        <f>'[1]вспомогат'!H46</f>
        <v>181200.26999999955</v>
      </c>
      <c r="G49" s="36">
        <f>'[1]вспомогат'!I46</f>
        <v>50.40930233852065</v>
      </c>
      <c r="H49" s="37">
        <f>'[1]вспомогат'!J46</f>
        <v>-178257.73000000045</v>
      </c>
      <c r="I49" s="38">
        <f>'[1]вспомогат'!K46</f>
        <v>114.07476374986314</v>
      </c>
      <c r="J49" s="39">
        <f>'[1]вспомогат'!L46</f>
        <v>849742.8899999997</v>
      </c>
    </row>
    <row r="50" spans="1:10" ht="14.25" customHeight="1">
      <c r="A50" s="51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7821757.18</v>
      </c>
      <c r="F50" s="33">
        <f>'[1]вспомогат'!H47</f>
        <v>62158.31999999937</v>
      </c>
      <c r="G50" s="36">
        <f>'[1]вспомогат'!I47</f>
        <v>10.985295988915327</v>
      </c>
      <c r="H50" s="37">
        <f>'[1]вспомогат'!J47</f>
        <v>-503673.68000000063</v>
      </c>
      <c r="I50" s="38">
        <f>'[1]вспомогат'!K47</f>
        <v>118.69433363399855</v>
      </c>
      <c r="J50" s="39">
        <f>'[1]вспомогат'!L47</f>
        <v>1231925.1799999997</v>
      </c>
    </row>
    <row r="51" spans="1:10" ht="14.25" customHeight="1">
      <c r="A51" s="51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7764586.14</v>
      </c>
      <c r="F51" s="33">
        <f>'[1]вспомогат'!H48</f>
        <v>228834.83000000007</v>
      </c>
      <c r="G51" s="36">
        <f>'[1]вспомогат'!I48</f>
        <v>30.043079262008522</v>
      </c>
      <c r="H51" s="37">
        <f>'[1]вспомогат'!J48</f>
        <v>-532854.1699999999</v>
      </c>
      <c r="I51" s="38">
        <f>'[1]вспомогат'!K48</f>
        <v>97.61754161915965</v>
      </c>
      <c r="J51" s="39">
        <f>'[1]вспомогат'!L48</f>
        <v>-189502.86000000034</v>
      </c>
    </row>
    <row r="52" spans="1:10" ht="14.25" customHeight="1">
      <c r="A52" s="51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20805083.88</v>
      </c>
      <c r="F52" s="33">
        <f>'[1]вспомогат'!H49</f>
        <v>574944.4399999976</v>
      </c>
      <c r="G52" s="36">
        <f>'[1]вспомогат'!I49</f>
        <v>24.60633295542903</v>
      </c>
      <c r="H52" s="37">
        <f>'[1]вспомогат'!J49</f>
        <v>-1761626.5600000024</v>
      </c>
      <c r="I52" s="38">
        <f>'[1]вспомогат'!K49</f>
        <v>116.00172778036426</v>
      </c>
      <c r="J52" s="39">
        <f>'[1]вспомогат'!L49</f>
        <v>2869933.879999999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8814728.79</v>
      </c>
      <c r="F53" s="33">
        <f>'[1]вспомогат'!H50</f>
        <v>303334.51999999955</v>
      </c>
      <c r="G53" s="36">
        <f>'[1]вспомогат'!I50</f>
        <v>60.83602815827993</v>
      </c>
      <c r="H53" s="37">
        <f>'[1]вспомогат'!J50</f>
        <v>-195275.48000000045</v>
      </c>
      <c r="I53" s="38">
        <f>'[1]вспомогат'!K50</f>
        <v>115.47619630273536</v>
      </c>
      <c r="J53" s="39">
        <f>'[1]вспомогат'!L50</f>
        <v>1181355.789999999</v>
      </c>
    </row>
    <row r="54" spans="1:10" ht="14.25" customHeight="1">
      <c r="A54" s="51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8276463.51</v>
      </c>
      <c r="F54" s="33">
        <f>'[1]вспомогат'!H51</f>
        <v>24821.599999999627</v>
      </c>
      <c r="G54" s="36">
        <f>'[1]вспомогат'!I51</f>
        <v>7.1767352296579645</v>
      </c>
      <c r="H54" s="37">
        <f>'[1]вспомогат'!J51</f>
        <v>-321040.4000000004</v>
      </c>
      <c r="I54" s="38">
        <f>'[1]вспомогат'!K51</f>
        <v>122.97871024311007</v>
      </c>
      <c r="J54" s="39">
        <f>'[1]вспомогат'!L51</f>
        <v>1546466.5099999998</v>
      </c>
    </row>
    <row r="55" spans="1:10" ht="15" customHeight="1">
      <c r="A55" s="49" t="s">
        <v>57</v>
      </c>
      <c r="B55" s="41">
        <f>SUM(B39:B54)</f>
        <v>268255892</v>
      </c>
      <c r="C55" s="41">
        <f>SUM(C39:C54)</f>
        <v>251696343</v>
      </c>
      <c r="D55" s="41">
        <f>SUM(D39:D54)</f>
        <v>22347778</v>
      </c>
      <c r="E55" s="41">
        <f>SUM(E39:E54)</f>
        <v>273138345.77</v>
      </c>
      <c r="F55" s="41">
        <f>SUM(F39:F54)</f>
        <v>6919641.249999999</v>
      </c>
      <c r="G55" s="42">
        <f>F55/D55*100</f>
        <v>30.963441868806818</v>
      </c>
      <c r="H55" s="41">
        <f>SUM(H39:H54)</f>
        <v>-15428136.75</v>
      </c>
      <c r="I55" s="43">
        <f>E55/C55*100</f>
        <v>108.51899654735944</v>
      </c>
      <c r="J55" s="41">
        <f>SUM(J39:J54)</f>
        <v>21442002.769999996</v>
      </c>
    </row>
    <row r="56" spans="1:10" ht="15.75" customHeight="1">
      <c r="A56" s="52" t="s">
        <v>58</v>
      </c>
      <c r="B56" s="53">
        <f>'[1]вспомогат'!B52</f>
        <v>8885694704</v>
      </c>
      <c r="C56" s="53">
        <f>'[1]вспомогат'!C52</f>
        <v>8213159658</v>
      </c>
      <c r="D56" s="53">
        <f>'[1]вспомогат'!D52</f>
        <v>861097813</v>
      </c>
      <c r="E56" s="53">
        <f>'[1]вспомогат'!G52</f>
        <v>7983249767.510002</v>
      </c>
      <c r="F56" s="53">
        <f>'[1]вспомогат'!H52</f>
        <v>282688375.6799999</v>
      </c>
      <c r="G56" s="54">
        <f>'[1]вспомогат'!I52</f>
        <v>32.82883447295434</v>
      </c>
      <c r="H56" s="53">
        <f>'[1]вспомогат'!J52</f>
        <v>-562981300.57</v>
      </c>
      <c r="I56" s="54">
        <f>'[1]вспомогат'!K52</f>
        <v>97.20071324479788</v>
      </c>
      <c r="J56" s="53">
        <f>'[1]вспомогат'!L52</f>
        <v>-229909890.48999786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10.11.2017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2017-11-13T05:29:20Z</dcterms:created>
  <dcterms:modified xsi:type="dcterms:W3CDTF">2017-11-13T05:30:16Z</dcterms:modified>
  <cp:category/>
  <cp:version/>
  <cp:contentType/>
  <cp:contentStatus/>
</cp:coreProperties>
</file>