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<sst xmlns="http://schemas.openxmlformats.org/spreadsheetml/2006/main" count="64" uniqueCount="59">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</sst>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24.10.2017</v>
          </cell>
        </row>
        <row r="6">
          <cell r="G6" t="str">
            <v>Фактично надійшло на 24.10.2017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1306356056.44</v>
          </cell>
          <cell r="H10">
            <v>77291704.8900001</v>
          </cell>
          <cell r="I10">
            <v>76.25571006420977</v>
          </cell>
          <cell r="J10">
            <v>-24066875.109999895</v>
          </cell>
          <cell r="K10">
            <v>100.25621931452318</v>
          </cell>
          <cell r="L10">
            <v>3338582.440000057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3393522026.95</v>
          </cell>
          <cell r="H11">
            <v>274399975.03999996</v>
          </cell>
          <cell r="I11">
            <v>69.45164455131044</v>
          </cell>
          <cell r="J11">
            <v>-120695024.96000004</v>
          </cell>
          <cell r="K11">
            <v>96.74782940875443</v>
          </cell>
          <cell r="L11">
            <v>-114072973.05000019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294506765.88</v>
          </cell>
          <cell r="H12">
            <v>27904381.449999988</v>
          </cell>
          <cell r="I12">
            <v>86.49116712041567</v>
          </cell>
          <cell r="J12">
            <v>-4358313.550000012</v>
          </cell>
          <cell r="K12">
            <v>104.10172029319136</v>
          </cell>
          <cell r="L12">
            <v>11603884.879999995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374480331.64</v>
          </cell>
          <cell r="H13">
            <v>28782310.680000007</v>
          </cell>
          <cell r="I13">
            <v>81.16415437998864</v>
          </cell>
          <cell r="J13">
            <v>-6679539.319999993</v>
          </cell>
          <cell r="K13">
            <v>103.72817294070411</v>
          </cell>
          <cell r="L13">
            <v>13459481.639999986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377681146.35</v>
          </cell>
          <cell r="H14">
            <v>35273179.82000005</v>
          </cell>
          <cell r="I14">
            <v>73.78863213605852</v>
          </cell>
          <cell r="J14">
            <v>-12529820.179999948</v>
          </cell>
          <cell r="K14">
            <v>97.37588823515763</v>
          </cell>
          <cell r="L14">
            <v>-10177853.649999976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55577353.55</v>
          </cell>
          <cell r="H15">
            <v>5377166.009999998</v>
          </cell>
          <cell r="I15">
            <v>106.80211353208726</v>
          </cell>
          <cell r="J15">
            <v>342466.0099999979</v>
          </cell>
          <cell r="K15">
            <v>105.55782034943239</v>
          </cell>
          <cell r="L15">
            <v>2926253.549999997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33603712.9</v>
          </cell>
          <cell r="H16">
            <v>3247204.959999997</v>
          </cell>
          <cell r="I16">
            <v>87.81277669622503</v>
          </cell>
          <cell r="J16">
            <v>-450668.04000000283</v>
          </cell>
          <cell r="K16">
            <v>115.05507687432086</v>
          </cell>
          <cell r="L16">
            <v>4397080.8999999985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197408465.75</v>
          </cell>
          <cell r="H17">
            <v>23889003.97</v>
          </cell>
          <cell r="I17">
            <v>62.620452986252495</v>
          </cell>
          <cell r="J17">
            <v>-14259880.030000001</v>
          </cell>
          <cell r="K17">
            <v>115.57727959718349</v>
          </cell>
          <cell r="L17">
            <v>26606326.75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24237214.11</v>
          </cell>
          <cell r="H18">
            <v>3383086.5599999987</v>
          </cell>
          <cell r="I18">
            <v>81.06037969215092</v>
          </cell>
          <cell r="J18">
            <v>-790452.4400000013</v>
          </cell>
          <cell r="K18">
            <v>109.94394985653024</v>
          </cell>
          <cell r="L18">
            <v>2192150.1099999994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23494941.44</v>
          </cell>
          <cell r="H19">
            <v>1460064.3600000031</v>
          </cell>
          <cell r="I19">
            <v>62.812245266703805</v>
          </cell>
          <cell r="J19">
            <v>-864425.6399999969</v>
          </cell>
          <cell r="K19">
            <v>125.09434778189518</v>
          </cell>
          <cell r="L19">
            <v>4713164.440000001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112253982</v>
          </cell>
          <cell r="H20">
            <v>15673789.540000007</v>
          </cell>
          <cell r="I20">
            <v>109.76928628976235</v>
          </cell>
          <cell r="J20">
            <v>1394941.5400000066</v>
          </cell>
          <cell r="K20">
            <v>118.85933645298816</v>
          </cell>
          <cell r="L20">
            <v>17811269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84315652.98</v>
          </cell>
          <cell r="H21">
            <v>7646368.680000007</v>
          </cell>
          <cell r="I21">
            <v>79.48358617305928</v>
          </cell>
          <cell r="J21">
            <v>-1973691.3199999928</v>
          </cell>
          <cell r="K21">
            <v>113.75399158538634</v>
          </cell>
          <cell r="L21">
            <v>10194602.980000004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76708319.36</v>
          </cell>
          <cell r="H22">
            <v>11312708.439999998</v>
          </cell>
          <cell r="I22">
            <v>115.9174729933915</v>
          </cell>
          <cell r="J22">
            <v>1553430.4399999976</v>
          </cell>
          <cell r="K22">
            <v>109.01844984760744</v>
          </cell>
          <cell r="L22">
            <v>6345624.359999999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57221181.37</v>
          </cell>
          <cell r="H23">
            <v>5645141.829999998</v>
          </cell>
          <cell r="I23">
            <v>83.17992212374148</v>
          </cell>
          <cell r="J23">
            <v>-1141522.1700000018</v>
          </cell>
          <cell r="K23">
            <v>100.58751842249963</v>
          </cell>
          <cell r="L23">
            <v>334221.3699999973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34814691.38</v>
          </cell>
          <cell r="H24">
            <v>4639147.290000003</v>
          </cell>
          <cell r="I24">
            <v>78.23555980833491</v>
          </cell>
          <cell r="J24">
            <v>-1290569.7099999972</v>
          </cell>
          <cell r="K24">
            <v>121.12127173487694</v>
          </cell>
          <cell r="L24">
            <v>6071027.380000003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106340911.64</v>
          </cell>
          <cell r="H25">
            <v>11587545.36</v>
          </cell>
          <cell r="I25">
            <v>80.53995694126601</v>
          </cell>
          <cell r="J25">
            <v>-2799779.6400000006</v>
          </cell>
          <cell r="K25">
            <v>112.53724022087121</v>
          </cell>
          <cell r="L25">
            <v>11846936.64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59235732.97</v>
          </cell>
          <cell r="H26">
            <v>6820324.519999996</v>
          </cell>
          <cell r="I26">
            <v>79.61354621900921</v>
          </cell>
          <cell r="J26">
            <v>-1746464.4800000042</v>
          </cell>
          <cell r="K26">
            <v>98.53976795240605</v>
          </cell>
          <cell r="L26">
            <v>-877797.0300000012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45856700.25</v>
          </cell>
          <cell r="H27">
            <v>4657792.75</v>
          </cell>
          <cell r="I27">
            <v>89.1350615103305</v>
          </cell>
          <cell r="J27">
            <v>-567752.25</v>
          </cell>
          <cell r="K27">
            <v>109.10924367648471</v>
          </cell>
          <cell r="L27">
            <v>3828455.25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48259169.79</v>
          </cell>
          <cell r="H28">
            <v>4032249.049999997</v>
          </cell>
          <cell r="I28">
            <v>71.26532410287584</v>
          </cell>
          <cell r="J28">
            <v>-1625830.950000003</v>
          </cell>
          <cell r="K28">
            <v>105.14659790434389</v>
          </cell>
          <cell r="L28">
            <v>2362135.789999999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123128521.54</v>
          </cell>
          <cell r="H29">
            <v>11193286.400000006</v>
          </cell>
          <cell r="I29">
            <v>103.38597635086681</v>
          </cell>
          <cell r="J29">
            <v>366589.40000000596</v>
          </cell>
          <cell r="K29">
            <v>110.48242874896965</v>
          </cell>
          <cell r="L29">
            <v>11682273.540000007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56104271.98</v>
          </cell>
          <cell r="H30">
            <v>6168435.329999998</v>
          </cell>
          <cell r="I30">
            <v>142.46677695822558</v>
          </cell>
          <cell r="J30">
            <v>1838699.3299999982</v>
          </cell>
          <cell r="K30">
            <v>114.67833455422733</v>
          </cell>
          <cell r="L30">
            <v>7181105.979999997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33131674.84</v>
          </cell>
          <cell r="H31">
            <v>4196806.530000001</v>
          </cell>
          <cell r="I31">
            <v>54.68652025240617</v>
          </cell>
          <cell r="J31">
            <v>-3477491.469999999</v>
          </cell>
          <cell r="K31">
            <v>101.84959674609293</v>
          </cell>
          <cell r="L31">
            <v>601673.8399999999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30696303.17</v>
          </cell>
          <cell r="H32">
            <v>3957155.6400000006</v>
          </cell>
          <cell r="I32">
            <v>134.33084484226507</v>
          </cell>
          <cell r="J32">
            <v>1011327.6400000006</v>
          </cell>
          <cell r="K32">
            <v>123.54918648759725</v>
          </cell>
          <cell r="L32">
            <v>5850892.170000002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49991779.09</v>
          </cell>
          <cell r="H33">
            <v>5173120.010000005</v>
          </cell>
          <cell r="I33">
            <v>74.59346222865337</v>
          </cell>
          <cell r="J33">
            <v>-1761964.9899999946</v>
          </cell>
          <cell r="K33">
            <v>112.26091978729616</v>
          </cell>
          <cell r="L33">
            <v>5460005.090000004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46369519.21</v>
          </cell>
          <cell r="H34">
            <v>7362324.170000002</v>
          </cell>
          <cell r="I34">
            <v>96.64360295956364</v>
          </cell>
          <cell r="J34">
            <v>-255690.8299999982</v>
          </cell>
          <cell r="K34">
            <v>121.35016480449676</v>
          </cell>
          <cell r="L34">
            <v>8158183.210000001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105931005.77</v>
          </cell>
          <cell r="H35">
            <v>10398876.14</v>
          </cell>
          <cell r="I35">
            <v>118.38584111700006</v>
          </cell>
          <cell r="J35">
            <v>1614991.1400000006</v>
          </cell>
          <cell r="K35">
            <v>122.53569672253033</v>
          </cell>
          <cell r="L35">
            <v>19481906.769999996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13592656.01</v>
          </cell>
          <cell r="H36">
            <v>1906126.0199999996</v>
          </cell>
          <cell r="I36">
            <v>232.29829955724867</v>
          </cell>
          <cell r="J36">
            <v>1085575.0199999996</v>
          </cell>
          <cell r="K36">
            <v>124.62815767268332</v>
          </cell>
          <cell r="L36">
            <v>2686087.01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30626795.58</v>
          </cell>
          <cell r="H37">
            <v>4776690.849999998</v>
          </cell>
          <cell r="I37">
            <v>119.15721063778297</v>
          </cell>
          <cell r="J37">
            <v>767960.8499999978</v>
          </cell>
          <cell r="K37">
            <v>109.73149151448203</v>
          </cell>
          <cell r="L37">
            <v>2716124.579999998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17508815.9</v>
          </cell>
          <cell r="H38">
            <v>2477986.2299999986</v>
          </cell>
          <cell r="I38">
            <v>78.00015770095298</v>
          </cell>
          <cell r="J38">
            <v>-698912.7700000014</v>
          </cell>
          <cell r="K38">
            <v>112.85734414851818</v>
          </cell>
          <cell r="L38">
            <v>1994702.8999999985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12476180.89</v>
          </cell>
          <cell r="H39">
            <v>1870772.6500000004</v>
          </cell>
          <cell r="I39">
            <v>125.40943346391981</v>
          </cell>
          <cell r="J39">
            <v>379040.6500000004</v>
          </cell>
          <cell r="K39">
            <v>106.76868099630612</v>
          </cell>
          <cell r="L39">
            <v>790936.8900000006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12901324.1</v>
          </cell>
          <cell r="H40">
            <v>1370150.6600000001</v>
          </cell>
          <cell r="I40">
            <v>44.5100505312194</v>
          </cell>
          <cell r="J40">
            <v>-1708144.3399999999</v>
          </cell>
          <cell r="K40">
            <v>134.3130876960913</v>
          </cell>
          <cell r="L40">
            <v>3295913.0999999996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11897838.58</v>
          </cell>
          <cell r="H41">
            <v>704643.9399999995</v>
          </cell>
          <cell r="I41">
            <v>18.959655529438088</v>
          </cell>
          <cell r="J41">
            <v>-3011900.0600000005</v>
          </cell>
          <cell r="K41">
            <v>79.79911236535477</v>
          </cell>
          <cell r="L41">
            <v>-3011899.42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21354999.29</v>
          </cell>
          <cell r="H42">
            <v>3644682.960000001</v>
          </cell>
          <cell r="I42">
            <v>165.36291401605502</v>
          </cell>
          <cell r="J42">
            <v>1440631.960000001</v>
          </cell>
          <cell r="K42">
            <v>108.85083632411911</v>
          </cell>
          <cell r="L42">
            <v>1736409.289999999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37787117.84</v>
          </cell>
          <cell r="H43">
            <v>3968410.460000001</v>
          </cell>
          <cell r="I43">
            <v>119.8690656526374</v>
          </cell>
          <cell r="J43">
            <v>657789.4600000009</v>
          </cell>
          <cell r="K43">
            <v>113.38353927713037</v>
          </cell>
          <cell r="L43">
            <v>4460306.840000004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18799641.11</v>
          </cell>
          <cell r="H44">
            <v>2795634.8999999985</v>
          </cell>
          <cell r="I44">
            <v>127.67380016166814</v>
          </cell>
          <cell r="J44">
            <v>605964.8999999985</v>
          </cell>
          <cell r="K44">
            <v>110.56563701431794</v>
          </cell>
          <cell r="L44">
            <v>1796491.1099999994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16468653.2</v>
          </cell>
          <cell r="H45">
            <v>1894131.5499999989</v>
          </cell>
          <cell r="I45">
            <v>131.54367307764417</v>
          </cell>
          <cell r="J45">
            <v>454205.5499999989</v>
          </cell>
          <cell r="K45">
            <v>115.39080639125363</v>
          </cell>
          <cell r="L45">
            <v>2196586.1999999993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6412890.01</v>
          </cell>
          <cell r="H46">
            <v>585178.9299999997</v>
          </cell>
          <cell r="I46">
            <v>162.7947993924185</v>
          </cell>
          <cell r="J46">
            <v>225720.9299999997</v>
          </cell>
          <cell r="K46">
            <v>117.56851760661371</v>
          </cell>
          <cell r="L46">
            <v>958292.0099999998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7577053.95</v>
          </cell>
          <cell r="H47">
            <v>1466573.0099999998</v>
          </cell>
          <cell r="I47">
            <v>258.919707990537</v>
          </cell>
          <cell r="J47">
            <v>900153.0099999998</v>
          </cell>
          <cell r="K47">
            <v>132.34772129308934</v>
          </cell>
          <cell r="L47">
            <v>1851942.9500000002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6929292.74</v>
          </cell>
          <cell r="H48">
            <v>572152.3799999999</v>
          </cell>
          <cell r="I48">
            <v>65.24991703378976</v>
          </cell>
          <cell r="J48">
            <v>-304710.6200000001</v>
          </cell>
          <cell r="K48">
            <v>96.34187114176075</v>
          </cell>
          <cell r="L48">
            <v>-263107.2599999998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19572185.78</v>
          </cell>
          <cell r="H49">
            <v>3450582.6900000013</v>
          </cell>
          <cell r="I49">
            <v>162.35362128590592</v>
          </cell>
          <cell r="J49">
            <v>1325232.6900000013</v>
          </cell>
          <cell r="K49">
            <v>130.26421834556962</v>
          </cell>
          <cell r="L49">
            <v>4547195.780000001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7741069.93</v>
          </cell>
          <cell r="H50">
            <v>798837.8799999999</v>
          </cell>
          <cell r="I50">
            <v>115.28805927499543</v>
          </cell>
          <cell r="J50">
            <v>105931.87999999989</v>
          </cell>
          <cell r="K50">
            <v>108.49792670057856</v>
          </cell>
          <cell r="L50">
            <v>606306.9299999997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7383778.3</v>
          </cell>
          <cell r="H51">
            <v>1388601.9799999995</v>
          </cell>
          <cell r="I51">
            <v>130.63662260689586</v>
          </cell>
          <cell r="J51">
            <v>325651.9799999995</v>
          </cell>
          <cell r="K51">
            <v>115.6582418761508</v>
          </cell>
          <cell r="L51">
            <v>999643.2999999998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7400257725.559999</v>
          </cell>
          <cell r="H52">
            <v>635144306.51</v>
          </cell>
          <cell r="I52">
            <v>76.9119150232588</v>
          </cell>
          <cell r="J52">
            <v>-193213311.57999986</v>
          </cell>
          <cell r="K52">
            <v>101.21287848557085</v>
          </cell>
          <cell r="L52">
            <v>88680546.55999947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1306356056.44</v>
      </c>
      <c r="F10" s="33">
        <f>'[1]вспомогат'!H10</f>
        <v>77291704.8900001</v>
      </c>
      <c r="G10" s="34">
        <f>'[1]вспомогат'!I10</f>
        <v>76.25571006420977</v>
      </c>
      <c r="H10" s="33">
        <f>'[1]вспомогат'!J10</f>
        <v>-24066875.109999895</v>
      </c>
      <c r="I10" s="34">
        <f>'[1]вспомогат'!K10</f>
        <v>100.25621931452318</v>
      </c>
      <c r="J10" s="33">
        <f>'[1]вспомогат'!L10</f>
        <v>3338582.440000057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3393522026.95</v>
      </c>
      <c r="F12" s="33">
        <f>'[1]вспомогат'!H11</f>
        <v>274399975.03999996</v>
      </c>
      <c r="G12" s="36">
        <f>'[1]вспомогат'!I11</f>
        <v>69.45164455131044</v>
      </c>
      <c r="H12" s="37">
        <f>'[1]вспомогат'!J11</f>
        <v>-120695024.96000004</v>
      </c>
      <c r="I12" s="36">
        <f>'[1]вспомогат'!K11</f>
        <v>96.74782940875443</v>
      </c>
      <c r="J12" s="39">
        <f>'[1]вспомогат'!L11</f>
        <v>-114072973.05000019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294506765.88</v>
      </c>
      <c r="F13" s="33">
        <f>'[1]вспомогат'!H12</f>
        <v>27904381.449999988</v>
      </c>
      <c r="G13" s="36">
        <f>'[1]вспомогат'!I12</f>
        <v>86.49116712041567</v>
      </c>
      <c r="H13" s="37">
        <f>'[1]вспомогат'!J12</f>
        <v>-4358313.550000012</v>
      </c>
      <c r="I13" s="36">
        <f>'[1]вспомогат'!K12</f>
        <v>104.10172029319136</v>
      </c>
      <c r="J13" s="39">
        <f>'[1]вспомогат'!L12</f>
        <v>11603884.879999995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374480331.64</v>
      </c>
      <c r="F14" s="33">
        <f>'[1]вспомогат'!H13</f>
        <v>28782310.680000007</v>
      </c>
      <c r="G14" s="36">
        <f>'[1]вспомогат'!I13</f>
        <v>81.16415437998864</v>
      </c>
      <c r="H14" s="37">
        <f>'[1]вспомогат'!J13</f>
        <v>-6679539.319999993</v>
      </c>
      <c r="I14" s="36">
        <f>'[1]вспомогат'!K13</f>
        <v>103.72817294070411</v>
      </c>
      <c r="J14" s="39">
        <f>'[1]вспомогат'!L13</f>
        <v>13459481.639999986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377681146.35</v>
      </c>
      <c r="F15" s="33">
        <f>'[1]вспомогат'!H14</f>
        <v>35273179.82000005</v>
      </c>
      <c r="G15" s="36">
        <f>'[1]вспомогат'!I14</f>
        <v>73.78863213605852</v>
      </c>
      <c r="H15" s="37">
        <f>'[1]вспомогат'!J14</f>
        <v>-12529820.179999948</v>
      </c>
      <c r="I15" s="36">
        <f>'[1]вспомогат'!K14</f>
        <v>97.37588823515763</v>
      </c>
      <c r="J15" s="39">
        <f>'[1]вспомогат'!L14</f>
        <v>-10177853.649999976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55577353.55</v>
      </c>
      <c r="F16" s="33">
        <f>'[1]вспомогат'!H15</f>
        <v>5377166.009999998</v>
      </c>
      <c r="G16" s="36">
        <f>'[1]вспомогат'!I15</f>
        <v>106.80211353208726</v>
      </c>
      <c r="H16" s="37">
        <f>'[1]вспомогат'!J15</f>
        <v>342466.0099999979</v>
      </c>
      <c r="I16" s="36">
        <f>'[1]вспомогат'!K15</f>
        <v>105.55782034943239</v>
      </c>
      <c r="J16" s="39">
        <f>'[1]вспомогат'!L15</f>
        <v>2926253.549999997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4495767624.37</v>
      </c>
      <c r="F17" s="41">
        <f>SUM(F12:F16)</f>
        <v>371737013</v>
      </c>
      <c r="G17" s="42">
        <f>F17/D17*100</f>
        <v>72.08994280687358</v>
      </c>
      <c r="H17" s="41">
        <f>SUM(H12:H16)</f>
        <v>-143920232</v>
      </c>
      <c r="I17" s="43">
        <f>E17/C17*100</f>
        <v>97.90373252928734</v>
      </c>
      <c r="J17" s="41">
        <f>SUM(J12:J16)</f>
        <v>-96261206.63000019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33603712.9</v>
      </c>
      <c r="F18" s="44">
        <f>'[1]вспомогат'!H16</f>
        <v>3247204.959999997</v>
      </c>
      <c r="G18" s="45">
        <f>'[1]вспомогат'!I16</f>
        <v>87.81277669622503</v>
      </c>
      <c r="H18" s="46">
        <f>'[1]вспомогат'!J16</f>
        <v>-450668.04000000283</v>
      </c>
      <c r="I18" s="47">
        <f>'[1]вспомогат'!K16</f>
        <v>115.05507687432086</v>
      </c>
      <c r="J18" s="48">
        <f>'[1]вспомогат'!L16</f>
        <v>4397080.8999999985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197408465.75</v>
      </c>
      <c r="F19" s="44">
        <f>'[1]вспомогат'!H17</f>
        <v>23889003.97</v>
      </c>
      <c r="G19" s="45">
        <f>'[1]вспомогат'!I17</f>
        <v>62.620452986252495</v>
      </c>
      <c r="H19" s="37">
        <f>'[1]вспомогат'!J17</f>
        <v>-14259880.030000001</v>
      </c>
      <c r="I19" s="38">
        <f>'[1]вспомогат'!K17</f>
        <v>115.57727959718349</v>
      </c>
      <c r="J19" s="39">
        <f>'[1]вспомогат'!L17</f>
        <v>26606326.75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24237214.11</v>
      </c>
      <c r="F20" s="44">
        <f>'[1]вспомогат'!H18</f>
        <v>3383086.5599999987</v>
      </c>
      <c r="G20" s="45">
        <f>'[1]вспомогат'!I18</f>
        <v>81.06037969215092</v>
      </c>
      <c r="H20" s="37">
        <f>'[1]вспомогат'!J18</f>
        <v>-790452.4400000013</v>
      </c>
      <c r="I20" s="38">
        <f>'[1]вспомогат'!K18</f>
        <v>109.94394985653024</v>
      </c>
      <c r="J20" s="39">
        <f>'[1]вспомогат'!L18</f>
        <v>2192150.1099999994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23494941.44</v>
      </c>
      <c r="F21" s="44">
        <f>'[1]вспомогат'!H19</f>
        <v>1460064.3600000031</v>
      </c>
      <c r="G21" s="45">
        <f>'[1]вспомогат'!I19</f>
        <v>62.812245266703805</v>
      </c>
      <c r="H21" s="37">
        <f>'[1]вспомогат'!J19</f>
        <v>-864425.6399999969</v>
      </c>
      <c r="I21" s="38">
        <f>'[1]вспомогат'!K19</f>
        <v>125.09434778189518</v>
      </c>
      <c r="J21" s="39">
        <f>'[1]вспомогат'!L19</f>
        <v>4713164.440000001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112253982</v>
      </c>
      <c r="F22" s="44">
        <f>'[1]вспомогат'!H20</f>
        <v>15673789.540000007</v>
      </c>
      <c r="G22" s="45">
        <f>'[1]вспомогат'!I20</f>
        <v>109.76928628976235</v>
      </c>
      <c r="H22" s="37">
        <f>'[1]вспомогат'!J20</f>
        <v>1394941.5400000066</v>
      </c>
      <c r="I22" s="38">
        <f>'[1]вспомогат'!K20</f>
        <v>118.85933645298816</v>
      </c>
      <c r="J22" s="39">
        <f>'[1]вспомогат'!L20</f>
        <v>17811269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84315652.98</v>
      </c>
      <c r="F23" s="44">
        <f>'[1]вспомогат'!H21</f>
        <v>7646368.680000007</v>
      </c>
      <c r="G23" s="45">
        <f>'[1]вспомогат'!I21</f>
        <v>79.48358617305928</v>
      </c>
      <c r="H23" s="37">
        <f>'[1]вспомогат'!J21</f>
        <v>-1973691.3199999928</v>
      </c>
      <c r="I23" s="38">
        <f>'[1]вспомогат'!K21</f>
        <v>113.75399158538634</v>
      </c>
      <c r="J23" s="39">
        <f>'[1]вспомогат'!L21</f>
        <v>10194602.980000004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76708319.36</v>
      </c>
      <c r="F24" s="44">
        <f>'[1]вспомогат'!H22</f>
        <v>11312708.439999998</v>
      </c>
      <c r="G24" s="45">
        <f>'[1]вспомогат'!I22</f>
        <v>115.9174729933915</v>
      </c>
      <c r="H24" s="37">
        <f>'[1]вспомогат'!J22</f>
        <v>1553430.4399999976</v>
      </c>
      <c r="I24" s="38">
        <f>'[1]вспомогат'!K22</f>
        <v>109.01844984760744</v>
      </c>
      <c r="J24" s="39">
        <f>'[1]вспомогат'!L22</f>
        <v>6345624.359999999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57221181.37</v>
      </c>
      <c r="F25" s="44">
        <f>'[1]вспомогат'!H23</f>
        <v>5645141.829999998</v>
      </c>
      <c r="G25" s="45">
        <f>'[1]вспомогат'!I23</f>
        <v>83.17992212374148</v>
      </c>
      <c r="H25" s="37">
        <f>'[1]вспомогат'!J23</f>
        <v>-1141522.1700000018</v>
      </c>
      <c r="I25" s="38">
        <f>'[1]вспомогат'!K23</f>
        <v>100.58751842249963</v>
      </c>
      <c r="J25" s="39">
        <f>'[1]вспомогат'!L23</f>
        <v>334221.3699999973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34814691.38</v>
      </c>
      <c r="F26" s="44">
        <f>'[1]вспомогат'!H24</f>
        <v>4639147.290000003</v>
      </c>
      <c r="G26" s="45">
        <f>'[1]вспомогат'!I24</f>
        <v>78.23555980833491</v>
      </c>
      <c r="H26" s="37">
        <f>'[1]вспомогат'!J24</f>
        <v>-1290569.7099999972</v>
      </c>
      <c r="I26" s="38">
        <f>'[1]вспомогат'!K24</f>
        <v>121.12127173487694</v>
      </c>
      <c r="J26" s="39">
        <f>'[1]вспомогат'!L24</f>
        <v>6071027.380000003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106340911.64</v>
      </c>
      <c r="F27" s="44">
        <f>'[1]вспомогат'!H25</f>
        <v>11587545.36</v>
      </c>
      <c r="G27" s="45">
        <f>'[1]вспомогат'!I25</f>
        <v>80.53995694126601</v>
      </c>
      <c r="H27" s="37">
        <f>'[1]вспомогат'!J25</f>
        <v>-2799779.6400000006</v>
      </c>
      <c r="I27" s="38">
        <f>'[1]вспомогат'!K25</f>
        <v>112.53724022087121</v>
      </c>
      <c r="J27" s="39">
        <f>'[1]вспомогат'!L25</f>
        <v>11846936.64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59235732.97</v>
      </c>
      <c r="F28" s="44">
        <f>'[1]вспомогат'!H26</f>
        <v>6820324.519999996</v>
      </c>
      <c r="G28" s="45">
        <f>'[1]вспомогат'!I26</f>
        <v>79.61354621900921</v>
      </c>
      <c r="H28" s="37">
        <f>'[1]вспомогат'!J26</f>
        <v>-1746464.4800000042</v>
      </c>
      <c r="I28" s="38">
        <f>'[1]вспомогат'!K26</f>
        <v>98.53976795240605</v>
      </c>
      <c r="J28" s="39">
        <f>'[1]вспомогат'!L26</f>
        <v>-877797.0300000012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45856700.25</v>
      </c>
      <c r="F29" s="44">
        <f>'[1]вспомогат'!H27</f>
        <v>4657792.75</v>
      </c>
      <c r="G29" s="45">
        <f>'[1]вспомогат'!I27</f>
        <v>89.1350615103305</v>
      </c>
      <c r="H29" s="37">
        <f>'[1]вспомогат'!J27</f>
        <v>-567752.25</v>
      </c>
      <c r="I29" s="38">
        <f>'[1]вспомогат'!K27</f>
        <v>109.10924367648471</v>
      </c>
      <c r="J29" s="39">
        <f>'[1]вспомогат'!L27</f>
        <v>3828455.25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48259169.79</v>
      </c>
      <c r="F30" s="44">
        <f>'[1]вспомогат'!H28</f>
        <v>4032249.049999997</v>
      </c>
      <c r="G30" s="45">
        <f>'[1]вспомогат'!I28</f>
        <v>71.26532410287584</v>
      </c>
      <c r="H30" s="37">
        <f>'[1]вспомогат'!J28</f>
        <v>-1625830.950000003</v>
      </c>
      <c r="I30" s="38">
        <f>'[1]вспомогат'!K28</f>
        <v>105.14659790434389</v>
      </c>
      <c r="J30" s="39">
        <f>'[1]вспомогат'!L28</f>
        <v>2362135.789999999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123128521.54</v>
      </c>
      <c r="F31" s="44">
        <f>'[1]вспомогат'!H29</f>
        <v>11193286.400000006</v>
      </c>
      <c r="G31" s="45">
        <f>'[1]вспомогат'!I29</f>
        <v>103.38597635086681</v>
      </c>
      <c r="H31" s="37">
        <f>'[1]вспомогат'!J29</f>
        <v>366589.40000000596</v>
      </c>
      <c r="I31" s="38">
        <f>'[1]вспомогат'!K29</f>
        <v>110.48242874896965</v>
      </c>
      <c r="J31" s="39">
        <f>'[1]вспомогат'!L29</f>
        <v>11682273.540000007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56104271.98</v>
      </c>
      <c r="F32" s="44">
        <f>'[1]вспомогат'!H30</f>
        <v>6168435.329999998</v>
      </c>
      <c r="G32" s="45">
        <f>'[1]вспомогат'!I30</f>
        <v>142.46677695822558</v>
      </c>
      <c r="H32" s="37">
        <f>'[1]вспомогат'!J30</f>
        <v>1838699.3299999982</v>
      </c>
      <c r="I32" s="38">
        <f>'[1]вспомогат'!K30</f>
        <v>114.67833455422733</v>
      </c>
      <c r="J32" s="39">
        <f>'[1]вспомогат'!L30</f>
        <v>7181105.979999997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33131674.84</v>
      </c>
      <c r="F33" s="44">
        <f>'[1]вспомогат'!H31</f>
        <v>4196806.530000001</v>
      </c>
      <c r="G33" s="45">
        <f>'[1]вспомогат'!I31</f>
        <v>54.68652025240617</v>
      </c>
      <c r="H33" s="37">
        <f>'[1]вспомогат'!J31</f>
        <v>-3477491.469999999</v>
      </c>
      <c r="I33" s="38">
        <f>'[1]вспомогат'!K31</f>
        <v>101.84959674609293</v>
      </c>
      <c r="J33" s="39">
        <f>'[1]вспомогат'!L31</f>
        <v>601673.8399999999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30696303.17</v>
      </c>
      <c r="F34" s="44">
        <f>'[1]вспомогат'!H32</f>
        <v>3957155.6400000006</v>
      </c>
      <c r="G34" s="45">
        <f>'[1]вспомогат'!I32</f>
        <v>134.33084484226507</v>
      </c>
      <c r="H34" s="37">
        <f>'[1]вспомогат'!J32</f>
        <v>1011327.6400000006</v>
      </c>
      <c r="I34" s="38">
        <f>'[1]вспомогат'!K32</f>
        <v>123.54918648759725</v>
      </c>
      <c r="J34" s="39">
        <f>'[1]вспомогат'!L32</f>
        <v>5850892.170000002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49991779.09</v>
      </c>
      <c r="F35" s="44">
        <f>'[1]вспомогат'!H33</f>
        <v>5173120.010000005</v>
      </c>
      <c r="G35" s="45">
        <f>'[1]вспомогат'!I33</f>
        <v>74.59346222865337</v>
      </c>
      <c r="H35" s="37">
        <f>'[1]вспомогат'!J33</f>
        <v>-1761964.9899999946</v>
      </c>
      <c r="I35" s="38">
        <f>'[1]вспомогат'!K33</f>
        <v>112.26091978729616</v>
      </c>
      <c r="J35" s="39">
        <f>'[1]вспомогат'!L33</f>
        <v>5460005.090000004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46369519.21</v>
      </c>
      <c r="F36" s="44">
        <f>'[1]вспомогат'!H34</f>
        <v>7362324.170000002</v>
      </c>
      <c r="G36" s="45">
        <f>'[1]вспомогат'!I34</f>
        <v>96.64360295956364</v>
      </c>
      <c r="H36" s="37">
        <f>'[1]вспомогат'!J34</f>
        <v>-255690.8299999982</v>
      </c>
      <c r="I36" s="38">
        <f>'[1]вспомогат'!K34</f>
        <v>121.35016480449676</v>
      </c>
      <c r="J36" s="39">
        <f>'[1]вспомогат'!L34</f>
        <v>8158183.210000001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105931005.77</v>
      </c>
      <c r="F37" s="44">
        <f>'[1]вспомогат'!H35</f>
        <v>10398876.14</v>
      </c>
      <c r="G37" s="45">
        <f>'[1]вспомогат'!I35</f>
        <v>118.38584111700006</v>
      </c>
      <c r="H37" s="37">
        <f>'[1]вспомогат'!J35</f>
        <v>1614991.1400000006</v>
      </c>
      <c r="I37" s="38">
        <f>'[1]вспомогат'!K35</f>
        <v>122.53569672253033</v>
      </c>
      <c r="J37" s="39">
        <f>'[1]вспомогат'!L35</f>
        <v>19481906.769999996</v>
      </c>
    </row>
    <row r="38" spans="1:10" ht="18.75" customHeight="1">
      <c r="A38" s="50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1349103751.5399997</v>
      </c>
      <c r="F38" s="41">
        <f>SUM(F18:F37)</f>
        <v>152444431.53000003</v>
      </c>
      <c r="G38" s="42">
        <f>F38/D38*100</f>
        <v>85.80170306251395</v>
      </c>
      <c r="H38" s="41">
        <f>SUM(H18:H37)</f>
        <v>-25226204.469999984</v>
      </c>
      <c r="I38" s="43">
        <f>E38/C38*100</f>
        <v>112.90870178467134</v>
      </c>
      <c r="J38" s="41">
        <f>SUM(J18:J37)</f>
        <v>154241238.54000002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13592656.01</v>
      </c>
      <c r="F39" s="33">
        <f>'[1]вспомогат'!H36</f>
        <v>1906126.0199999996</v>
      </c>
      <c r="G39" s="36">
        <f>'[1]вспомогат'!I36</f>
        <v>232.29829955724867</v>
      </c>
      <c r="H39" s="37">
        <f>'[1]вспомогат'!J36</f>
        <v>1085575.0199999996</v>
      </c>
      <c r="I39" s="38">
        <f>'[1]вспомогат'!K36</f>
        <v>124.62815767268332</v>
      </c>
      <c r="J39" s="39">
        <f>'[1]вспомогат'!L36</f>
        <v>2686087.01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30626795.58</v>
      </c>
      <c r="F40" s="33">
        <f>'[1]вспомогат'!H37</f>
        <v>4776690.849999998</v>
      </c>
      <c r="G40" s="36">
        <f>'[1]вспомогат'!I37</f>
        <v>119.15721063778297</v>
      </c>
      <c r="H40" s="37">
        <f>'[1]вспомогат'!J37</f>
        <v>767960.8499999978</v>
      </c>
      <c r="I40" s="38">
        <f>'[1]вспомогат'!K37</f>
        <v>109.73149151448203</v>
      </c>
      <c r="J40" s="39">
        <f>'[1]вспомогат'!L37</f>
        <v>2716124.579999998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17508815.9</v>
      </c>
      <c r="F41" s="33">
        <f>'[1]вспомогат'!H38</f>
        <v>2477986.2299999986</v>
      </c>
      <c r="G41" s="36">
        <f>'[1]вспомогат'!I38</f>
        <v>78.00015770095298</v>
      </c>
      <c r="H41" s="37">
        <f>'[1]вспомогат'!J38</f>
        <v>-698912.7700000014</v>
      </c>
      <c r="I41" s="38">
        <f>'[1]вспомогат'!K38</f>
        <v>112.85734414851818</v>
      </c>
      <c r="J41" s="39">
        <f>'[1]вспомогат'!L38</f>
        <v>1994702.8999999985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12476180.89</v>
      </c>
      <c r="F42" s="33">
        <f>'[1]вспомогат'!H39</f>
        <v>1870772.6500000004</v>
      </c>
      <c r="G42" s="36">
        <f>'[1]вспомогат'!I39</f>
        <v>125.40943346391981</v>
      </c>
      <c r="H42" s="37">
        <f>'[1]вспомогат'!J39</f>
        <v>379040.6500000004</v>
      </c>
      <c r="I42" s="38">
        <f>'[1]вспомогат'!K39</f>
        <v>106.76868099630612</v>
      </c>
      <c r="J42" s="39">
        <f>'[1]вспомогат'!L39</f>
        <v>790936.8900000006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12901324.1</v>
      </c>
      <c r="F43" s="33">
        <f>'[1]вспомогат'!H40</f>
        <v>1370150.6600000001</v>
      </c>
      <c r="G43" s="36">
        <f>'[1]вспомогат'!I40</f>
        <v>44.5100505312194</v>
      </c>
      <c r="H43" s="37">
        <f>'[1]вспомогат'!J40</f>
        <v>-1708144.3399999999</v>
      </c>
      <c r="I43" s="38">
        <f>'[1]вспомогат'!K40</f>
        <v>134.3130876960913</v>
      </c>
      <c r="J43" s="39">
        <f>'[1]вспомогат'!L40</f>
        <v>3295913.0999999996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11897838.58</v>
      </c>
      <c r="F44" s="33">
        <f>'[1]вспомогат'!H41</f>
        <v>704643.9399999995</v>
      </c>
      <c r="G44" s="36">
        <f>'[1]вспомогат'!I41</f>
        <v>18.959655529438088</v>
      </c>
      <c r="H44" s="37">
        <f>'[1]вспомогат'!J41</f>
        <v>-3011900.0600000005</v>
      </c>
      <c r="I44" s="38">
        <f>'[1]вспомогат'!K41</f>
        <v>79.79911236535477</v>
      </c>
      <c r="J44" s="39">
        <f>'[1]вспомогат'!L41</f>
        <v>-3011899.42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21354999.29</v>
      </c>
      <c r="F45" s="33">
        <f>'[1]вспомогат'!H42</f>
        <v>3644682.960000001</v>
      </c>
      <c r="G45" s="36">
        <f>'[1]вспомогат'!I42</f>
        <v>165.36291401605502</v>
      </c>
      <c r="H45" s="37">
        <f>'[1]вспомогат'!J42</f>
        <v>1440631.960000001</v>
      </c>
      <c r="I45" s="38">
        <f>'[1]вспомогат'!K42</f>
        <v>108.85083632411911</v>
      </c>
      <c r="J45" s="39">
        <f>'[1]вспомогат'!L42</f>
        <v>1736409.289999999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37787117.84</v>
      </c>
      <c r="F46" s="33">
        <f>'[1]вспомогат'!H43</f>
        <v>3968410.460000001</v>
      </c>
      <c r="G46" s="36">
        <f>'[1]вспомогат'!I43</f>
        <v>119.8690656526374</v>
      </c>
      <c r="H46" s="37">
        <f>'[1]вспомогат'!J43</f>
        <v>657789.4600000009</v>
      </c>
      <c r="I46" s="38">
        <f>'[1]вспомогат'!K43</f>
        <v>113.38353927713037</v>
      </c>
      <c r="J46" s="39">
        <f>'[1]вспомогат'!L43</f>
        <v>4460306.840000004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18799641.11</v>
      </c>
      <c r="F47" s="33">
        <f>'[1]вспомогат'!H44</f>
        <v>2795634.8999999985</v>
      </c>
      <c r="G47" s="36">
        <f>'[1]вспомогат'!I44</f>
        <v>127.67380016166814</v>
      </c>
      <c r="H47" s="37">
        <f>'[1]вспомогат'!J44</f>
        <v>605964.8999999985</v>
      </c>
      <c r="I47" s="38">
        <f>'[1]вспомогат'!K44</f>
        <v>110.56563701431794</v>
      </c>
      <c r="J47" s="39">
        <f>'[1]вспомогат'!L44</f>
        <v>1796491.1099999994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16468653.2</v>
      </c>
      <c r="F48" s="33">
        <f>'[1]вспомогат'!H45</f>
        <v>1894131.5499999989</v>
      </c>
      <c r="G48" s="36">
        <f>'[1]вспомогат'!I45</f>
        <v>131.54367307764417</v>
      </c>
      <c r="H48" s="37">
        <f>'[1]вспомогат'!J45</f>
        <v>454205.5499999989</v>
      </c>
      <c r="I48" s="38">
        <f>'[1]вспомогат'!K45</f>
        <v>115.39080639125363</v>
      </c>
      <c r="J48" s="39">
        <f>'[1]вспомогат'!L45</f>
        <v>2196586.1999999993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6412890.01</v>
      </c>
      <c r="F49" s="33">
        <f>'[1]вспомогат'!H46</f>
        <v>585178.9299999997</v>
      </c>
      <c r="G49" s="36">
        <f>'[1]вспомогат'!I46</f>
        <v>162.7947993924185</v>
      </c>
      <c r="H49" s="37">
        <f>'[1]вспомогат'!J46</f>
        <v>225720.9299999997</v>
      </c>
      <c r="I49" s="38">
        <f>'[1]вспомогат'!K46</f>
        <v>117.56851760661371</v>
      </c>
      <c r="J49" s="39">
        <f>'[1]вспомогат'!L46</f>
        <v>958292.0099999998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7577053.95</v>
      </c>
      <c r="F50" s="33">
        <f>'[1]вспомогат'!H47</f>
        <v>1466573.0099999998</v>
      </c>
      <c r="G50" s="36">
        <f>'[1]вспомогат'!I47</f>
        <v>258.919707990537</v>
      </c>
      <c r="H50" s="37">
        <f>'[1]вспомогат'!J47</f>
        <v>900153.0099999998</v>
      </c>
      <c r="I50" s="38">
        <f>'[1]вспомогат'!K47</f>
        <v>132.34772129308934</v>
      </c>
      <c r="J50" s="39">
        <f>'[1]вспомогат'!L47</f>
        <v>1851942.9500000002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6929292.74</v>
      </c>
      <c r="F51" s="33">
        <f>'[1]вспомогат'!H48</f>
        <v>572152.3799999999</v>
      </c>
      <c r="G51" s="36">
        <f>'[1]вспомогат'!I48</f>
        <v>65.24991703378976</v>
      </c>
      <c r="H51" s="37">
        <f>'[1]вспомогат'!J48</f>
        <v>-304710.6200000001</v>
      </c>
      <c r="I51" s="38">
        <f>'[1]вспомогат'!K48</f>
        <v>96.34187114176075</v>
      </c>
      <c r="J51" s="39">
        <f>'[1]вспомогат'!L48</f>
        <v>-263107.2599999998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19572185.78</v>
      </c>
      <c r="F52" s="33">
        <f>'[1]вспомогат'!H49</f>
        <v>3450582.6900000013</v>
      </c>
      <c r="G52" s="36">
        <f>'[1]вспомогат'!I49</f>
        <v>162.35362128590592</v>
      </c>
      <c r="H52" s="37">
        <f>'[1]вспомогат'!J49</f>
        <v>1325232.6900000013</v>
      </c>
      <c r="I52" s="38">
        <f>'[1]вспомогат'!K49</f>
        <v>130.26421834556962</v>
      </c>
      <c r="J52" s="39">
        <f>'[1]вспомогат'!L49</f>
        <v>4547195.780000001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7741069.93</v>
      </c>
      <c r="F53" s="33">
        <f>'[1]вспомогат'!H50</f>
        <v>798837.8799999999</v>
      </c>
      <c r="G53" s="36">
        <f>'[1]вспомогат'!I50</f>
        <v>115.28805927499543</v>
      </c>
      <c r="H53" s="37">
        <f>'[1]вспомогат'!J50</f>
        <v>105931.87999999989</v>
      </c>
      <c r="I53" s="38">
        <f>'[1]вспомогат'!K50</f>
        <v>108.49792670057856</v>
      </c>
      <c r="J53" s="39">
        <f>'[1]вспомогат'!L50</f>
        <v>606306.9299999997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7383778.3</v>
      </c>
      <c r="F54" s="33">
        <f>'[1]вспомогат'!H51</f>
        <v>1388601.9799999995</v>
      </c>
      <c r="G54" s="36">
        <f>'[1]вспомогат'!I51</f>
        <v>130.63662260689586</v>
      </c>
      <c r="H54" s="37">
        <f>'[1]вспомогат'!J51</f>
        <v>325651.9799999995</v>
      </c>
      <c r="I54" s="38">
        <f>'[1]вспомогат'!K51</f>
        <v>115.6582418761508</v>
      </c>
      <c r="J54" s="39">
        <f>'[1]вспомогат'!L51</f>
        <v>999643.2999999998</v>
      </c>
    </row>
    <row r="55" spans="1:10" ht="15" customHeight="1">
      <c r="A55" s="50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249030293.21</v>
      </c>
      <c r="F55" s="41">
        <f>SUM(F39:F54)</f>
        <v>33671157.08999999</v>
      </c>
      <c r="G55" s="42">
        <f>F55/D55*100</f>
        <v>108.19444708110922</v>
      </c>
      <c r="H55" s="41">
        <f>SUM(H39:H54)</f>
        <v>2550191.089999995</v>
      </c>
      <c r="I55" s="43">
        <f>E55/C55*100</f>
        <v>112.34363446662559</v>
      </c>
      <c r="J55" s="41">
        <f>SUM(J39:J54)</f>
        <v>27361932.209999997</v>
      </c>
    </row>
    <row r="56" spans="1:10" ht="15.75" customHeight="1">
      <c r="A56" s="53" t="s">
        <v>58</v>
      </c>
      <c r="B56" s="54">
        <f>'[1]вспомогат'!B52</f>
        <v>8835460815</v>
      </c>
      <c r="C56" s="54">
        <f>'[1]вспомогат'!C52</f>
        <v>7311577179</v>
      </c>
      <c r="D56" s="54">
        <f>'[1]вспомогат'!D52</f>
        <v>825807427</v>
      </c>
      <c r="E56" s="54">
        <f>'[1]вспомогат'!G52</f>
        <v>7400257725.559999</v>
      </c>
      <c r="F56" s="54">
        <f>'[1]вспомогат'!H52</f>
        <v>635144306.51</v>
      </c>
      <c r="G56" s="55">
        <f>'[1]вспомогат'!I52</f>
        <v>76.9119150232588</v>
      </c>
      <c r="H56" s="54">
        <f>'[1]вспомогат'!J52</f>
        <v>-193213311.57999986</v>
      </c>
      <c r="I56" s="55">
        <f>'[1]вспомогат'!K52</f>
        <v>101.21287848557085</v>
      </c>
      <c r="J56" s="54">
        <f>'[1]вспомогат'!L52</f>
        <v>88680546.55999947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24.10.2017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2017-10-25T04:27:14Z</dcterms:created>
  <dcterms:modified xsi:type="dcterms:W3CDTF">2017-10-25T04:27:48Z</dcterms:modified>
  <cp:category/>
  <cp:version/>
  <cp:contentType/>
  <cp:contentStatus/>
</cp:coreProperties>
</file>