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<sst xmlns="http://schemas.openxmlformats.org/spreadsheetml/2006/main" count="64" uniqueCount="59">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</sst>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28.09.2017</v>
          </cell>
        </row>
        <row r="6">
          <cell r="G6" t="str">
            <v>Фактично надійшло на 28.09.2017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1216598291.54</v>
          </cell>
          <cell r="H10">
            <v>99713927.56999993</v>
          </cell>
          <cell r="I10">
            <v>94.58596822013875</v>
          </cell>
          <cell r="J10">
            <v>-5707552.430000067</v>
          </cell>
          <cell r="K10">
            <v>101.24323113777078</v>
          </cell>
          <cell r="L10">
            <v>14939397.539999962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3094051793.08</v>
          </cell>
          <cell r="H11">
            <v>293923445.98</v>
          </cell>
          <cell r="I11">
            <v>89.89171832097256</v>
          </cell>
          <cell r="J11">
            <v>-33051554.01999998</v>
          </cell>
          <cell r="K11">
            <v>102.67950503200798</v>
          </cell>
          <cell r="L11">
            <v>80741793.07999992</v>
          </cell>
        </row>
        <row r="12">
          <cell r="B12">
            <v>336696865</v>
          </cell>
          <cell r="C12">
            <v>256140186</v>
          </cell>
          <cell r="D12">
            <v>26915799</v>
          </cell>
          <cell r="G12">
            <v>263665686.33</v>
          </cell>
          <cell r="H12">
            <v>24960146.98000002</v>
          </cell>
          <cell r="I12">
            <v>92.73418552427152</v>
          </cell>
          <cell r="J12">
            <v>-1955652.019999981</v>
          </cell>
          <cell r="K12">
            <v>102.93803969128061</v>
          </cell>
          <cell r="L12">
            <v>7525500.330000013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345047882.34</v>
          </cell>
          <cell r="H13">
            <v>37492021.95999998</v>
          </cell>
          <cell r="I13">
            <v>106.5120312047227</v>
          </cell>
          <cell r="J13">
            <v>2292221.9599999785</v>
          </cell>
          <cell r="K13">
            <v>105.98628277516518</v>
          </cell>
          <cell r="L13">
            <v>19488882.339999974</v>
          </cell>
        </row>
        <row r="14">
          <cell r="B14">
            <v>470400000</v>
          </cell>
          <cell r="C14">
            <v>340376000</v>
          </cell>
          <cell r="D14">
            <v>36824000</v>
          </cell>
          <cell r="G14">
            <v>338994676.9</v>
          </cell>
          <cell r="H14">
            <v>34115490.21999997</v>
          </cell>
          <cell r="I14">
            <v>92.64471600043441</v>
          </cell>
          <cell r="J14">
            <v>-2708509.780000031</v>
          </cell>
          <cell r="K14">
            <v>99.59417729217101</v>
          </cell>
          <cell r="L14">
            <v>-1381323.1000000238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49772369.08</v>
          </cell>
          <cell r="H15">
            <v>4326309.9499999955</v>
          </cell>
          <cell r="I15">
            <v>86.45185040864847</v>
          </cell>
          <cell r="J15">
            <v>-677990.0500000045</v>
          </cell>
          <cell r="K15">
            <v>102.1675843863668</v>
          </cell>
          <cell r="L15">
            <v>1055969.0799999982</v>
          </cell>
        </row>
        <row r="16">
          <cell r="B16">
            <v>34602216</v>
          </cell>
          <cell r="C16">
            <v>25508759</v>
          </cell>
          <cell r="D16">
            <v>3236677</v>
          </cell>
          <cell r="G16">
            <v>29987788.9</v>
          </cell>
          <cell r="H16">
            <v>5163820.189999998</v>
          </cell>
          <cell r="I16">
            <v>159.54079415400417</v>
          </cell>
          <cell r="J16">
            <v>1927143.1899999976</v>
          </cell>
          <cell r="K16">
            <v>117.55879186439448</v>
          </cell>
          <cell r="L16">
            <v>4479029.8999999985</v>
          </cell>
        </row>
        <row r="17">
          <cell r="B17">
            <v>188365129</v>
          </cell>
          <cell r="C17">
            <v>132653255</v>
          </cell>
          <cell r="D17">
            <v>19218827</v>
          </cell>
          <cell r="G17">
            <v>172174882.4</v>
          </cell>
          <cell r="H17">
            <v>18711262.24000001</v>
          </cell>
          <cell r="I17">
            <v>97.3590232119786</v>
          </cell>
          <cell r="J17">
            <v>-507564.75999999046</v>
          </cell>
          <cell r="K17">
            <v>129.79318328826534</v>
          </cell>
          <cell r="L17">
            <v>39521627.400000006</v>
          </cell>
        </row>
        <row r="18">
          <cell r="B18">
            <v>25683965</v>
          </cell>
          <cell r="C18">
            <v>17872525</v>
          </cell>
          <cell r="D18">
            <v>1858091</v>
          </cell>
          <cell r="G18">
            <v>20593446.62</v>
          </cell>
          <cell r="H18">
            <v>2851432.4000000022</v>
          </cell>
          <cell r="I18">
            <v>153.46032029647645</v>
          </cell>
          <cell r="J18">
            <v>993341.4000000022</v>
          </cell>
          <cell r="K18">
            <v>115.22404707784715</v>
          </cell>
          <cell r="L18">
            <v>2720921.620000001</v>
          </cell>
        </row>
        <row r="19">
          <cell r="B19">
            <v>21457760</v>
          </cell>
          <cell r="C19">
            <v>16457287</v>
          </cell>
          <cell r="D19">
            <v>3038593</v>
          </cell>
          <cell r="G19">
            <v>21942826.92</v>
          </cell>
          <cell r="H19">
            <v>2026572.2200000025</v>
          </cell>
          <cell r="I19">
            <v>66.69442798031861</v>
          </cell>
          <cell r="J19">
            <v>-1012020.7799999975</v>
          </cell>
          <cell r="K19">
            <v>133.33198187526293</v>
          </cell>
          <cell r="L19">
            <v>5485539.920000002</v>
          </cell>
        </row>
        <row r="20">
          <cell r="B20">
            <v>116905478</v>
          </cell>
          <cell r="C20">
            <v>80489535</v>
          </cell>
          <cell r="D20">
            <v>9541522</v>
          </cell>
          <cell r="G20">
            <v>95581015.7</v>
          </cell>
          <cell r="H20">
            <v>10486036.090000004</v>
          </cell>
          <cell r="I20">
            <v>109.89898770866957</v>
          </cell>
          <cell r="J20">
            <v>944514.0900000036</v>
          </cell>
          <cell r="K20">
            <v>118.74961844418657</v>
          </cell>
          <cell r="L20">
            <v>15091480.700000003</v>
          </cell>
        </row>
        <row r="21">
          <cell r="B21">
            <v>89205200</v>
          </cell>
          <cell r="C21">
            <v>64500990</v>
          </cell>
          <cell r="D21">
            <v>9356030</v>
          </cell>
          <cell r="G21">
            <v>75413389.8</v>
          </cell>
          <cell r="H21">
            <v>10034534.04</v>
          </cell>
          <cell r="I21">
            <v>107.2520507095424</v>
          </cell>
          <cell r="J21">
            <v>678504.0399999991</v>
          </cell>
          <cell r="K21">
            <v>116.9181896277871</v>
          </cell>
          <cell r="L21">
            <v>10912399.799999997</v>
          </cell>
        </row>
        <row r="22">
          <cell r="B22">
            <v>82097952</v>
          </cell>
          <cell r="C22">
            <v>63002417</v>
          </cell>
          <cell r="D22">
            <v>8855290</v>
          </cell>
          <cell r="G22">
            <v>64502498.32</v>
          </cell>
          <cell r="H22">
            <v>6375899.960000001</v>
          </cell>
          <cell r="I22">
            <v>72.00102944115892</v>
          </cell>
          <cell r="J22">
            <v>-2479390.039999999</v>
          </cell>
          <cell r="K22">
            <v>102.38099011344279</v>
          </cell>
          <cell r="L22">
            <v>1500081.3200000003</v>
          </cell>
        </row>
        <row r="23">
          <cell r="B23">
            <v>67820500</v>
          </cell>
          <cell r="C23">
            <v>50100296</v>
          </cell>
          <cell r="D23">
            <v>9714297</v>
          </cell>
          <cell r="G23">
            <v>51133534.37</v>
          </cell>
          <cell r="H23">
            <v>5421456.109999999</v>
          </cell>
          <cell r="I23">
            <v>55.809042177730404</v>
          </cell>
          <cell r="J23">
            <v>-4292840.890000001</v>
          </cell>
          <cell r="K23">
            <v>102.06233985124558</v>
          </cell>
          <cell r="L23">
            <v>1033238.3699999973</v>
          </cell>
        </row>
        <row r="24">
          <cell r="B24">
            <v>35772573</v>
          </cell>
          <cell r="C24">
            <v>22813947</v>
          </cell>
          <cell r="D24">
            <v>3481797</v>
          </cell>
          <cell r="G24">
            <v>29937592.79</v>
          </cell>
          <cell r="H24">
            <v>3308625.219999999</v>
          </cell>
          <cell r="I24">
            <v>95.02636770610115</v>
          </cell>
          <cell r="J24">
            <v>-173171.7800000012</v>
          </cell>
          <cell r="K24">
            <v>131.22495984583463</v>
          </cell>
          <cell r="L24">
            <v>7123645.789999999</v>
          </cell>
        </row>
        <row r="25">
          <cell r="B25">
            <v>111670313</v>
          </cell>
          <cell r="C25">
            <v>80106650</v>
          </cell>
          <cell r="D25">
            <v>11145295</v>
          </cell>
          <cell r="G25">
            <v>93792716.01</v>
          </cell>
          <cell r="H25">
            <v>13790153.550000012</v>
          </cell>
          <cell r="I25">
            <v>123.73071820889454</v>
          </cell>
          <cell r="J25">
            <v>2644858.550000012</v>
          </cell>
          <cell r="K25">
            <v>117.08480633006124</v>
          </cell>
          <cell r="L25">
            <v>13686066.010000005</v>
          </cell>
        </row>
        <row r="26">
          <cell r="B26">
            <v>68033185</v>
          </cell>
          <cell r="C26">
            <v>51546741</v>
          </cell>
          <cell r="D26">
            <v>10296492</v>
          </cell>
          <cell r="G26">
            <v>51934089.51</v>
          </cell>
          <cell r="H26">
            <v>5835741</v>
          </cell>
          <cell r="I26">
            <v>56.676982801521135</v>
          </cell>
          <cell r="J26">
            <v>-4460751</v>
          </cell>
          <cell r="K26">
            <v>100.75145101801877</v>
          </cell>
          <cell r="L26">
            <v>387348.5099999979</v>
          </cell>
        </row>
        <row r="27">
          <cell r="B27">
            <v>47274174</v>
          </cell>
          <cell r="C27">
            <v>36802700</v>
          </cell>
          <cell r="D27">
            <v>3545636</v>
          </cell>
          <cell r="G27">
            <v>40899091.09</v>
          </cell>
          <cell r="H27">
            <v>4474376.920000002</v>
          </cell>
          <cell r="I27">
            <v>126.19391612675417</v>
          </cell>
          <cell r="J27">
            <v>928740.9200000018</v>
          </cell>
          <cell r="K27">
            <v>111.13068087395763</v>
          </cell>
          <cell r="L27">
            <v>4096391.0900000036</v>
          </cell>
        </row>
        <row r="28">
          <cell r="B28">
            <v>54742718</v>
          </cell>
          <cell r="C28">
            <v>40265954</v>
          </cell>
          <cell r="D28">
            <v>4583389</v>
          </cell>
          <cell r="G28">
            <v>43782499.37</v>
          </cell>
          <cell r="H28">
            <v>4411265.419999994</v>
          </cell>
          <cell r="I28">
            <v>96.24462204713573</v>
          </cell>
          <cell r="J28">
            <v>-172123.58000000566</v>
          </cell>
          <cell r="K28">
            <v>108.73329704295594</v>
          </cell>
          <cell r="L28">
            <v>3516545.3699999973</v>
          </cell>
        </row>
        <row r="29">
          <cell r="B29">
            <v>131271796</v>
          </cell>
          <cell r="C29">
            <v>100619551</v>
          </cell>
          <cell r="D29">
            <v>10090172</v>
          </cell>
          <cell r="G29">
            <v>111258933.07</v>
          </cell>
          <cell r="H29">
            <v>12525105.61</v>
          </cell>
          <cell r="I29">
            <v>124.13173541541214</v>
          </cell>
          <cell r="J29">
            <v>2434933.6099999994</v>
          </cell>
          <cell r="K29">
            <v>110.57387154311591</v>
          </cell>
          <cell r="L29">
            <v>10639382.069999993</v>
          </cell>
        </row>
        <row r="30">
          <cell r="B30">
            <v>56229919</v>
          </cell>
          <cell r="C30">
            <v>44913430</v>
          </cell>
          <cell r="D30">
            <v>4902132</v>
          </cell>
          <cell r="G30">
            <v>49551948.9</v>
          </cell>
          <cell r="H30">
            <v>4827508.219999999</v>
          </cell>
          <cell r="I30">
            <v>98.47772805791438</v>
          </cell>
          <cell r="J30">
            <v>-74623.78000000119</v>
          </cell>
          <cell r="K30">
            <v>110.32768795436019</v>
          </cell>
          <cell r="L30">
            <v>4638518.8999999985</v>
          </cell>
        </row>
        <row r="31">
          <cell r="B31">
            <v>35698464</v>
          </cell>
          <cell r="C31">
            <v>24855703</v>
          </cell>
          <cell r="D31">
            <v>5368502</v>
          </cell>
          <cell r="G31">
            <v>28540643.14</v>
          </cell>
          <cell r="H31">
            <v>4182896.1799999997</v>
          </cell>
          <cell r="I31">
            <v>77.91551870521795</v>
          </cell>
          <cell r="J31">
            <v>-1185605.8200000003</v>
          </cell>
          <cell r="K31">
            <v>114.82533058912074</v>
          </cell>
          <cell r="L31">
            <v>3684940.1400000006</v>
          </cell>
        </row>
        <row r="32">
          <cell r="B32">
            <v>29326035</v>
          </cell>
          <cell r="C32">
            <v>21899583</v>
          </cell>
          <cell r="D32">
            <v>2519661</v>
          </cell>
          <cell r="G32">
            <v>26417495.44</v>
          </cell>
          <cell r="H32">
            <v>2166349.670000002</v>
          </cell>
          <cell r="I32">
            <v>85.97782281029082</v>
          </cell>
          <cell r="J32">
            <v>-353311.3299999982</v>
          </cell>
          <cell r="K32">
            <v>120.63012998923313</v>
          </cell>
          <cell r="L32">
            <v>4517912.440000001</v>
          </cell>
        </row>
        <row r="33">
          <cell r="B33">
            <v>51520783</v>
          </cell>
          <cell r="C33">
            <v>37596689</v>
          </cell>
          <cell r="D33">
            <v>5918392</v>
          </cell>
          <cell r="G33">
            <v>44358880.27</v>
          </cell>
          <cell r="H33">
            <v>5146700.690000005</v>
          </cell>
          <cell r="I33">
            <v>86.96113217914603</v>
          </cell>
          <cell r="J33">
            <v>-771691.3099999949</v>
          </cell>
          <cell r="K33">
            <v>117.9861350822675</v>
          </cell>
          <cell r="L33">
            <v>6762191.270000003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38677636.77</v>
          </cell>
          <cell r="H34">
            <v>3999069.3000000045</v>
          </cell>
          <cell r="I34">
            <v>103.22014159420874</v>
          </cell>
          <cell r="J34">
            <v>124758.30000000447</v>
          </cell>
          <cell r="K34">
            <v>126.42510033480838</v>
          </cell>
          <cell r="L34">
            <v>8084315.770000003</v>
          </cell>
        </row>
        <row r="35">
          <cell r="B35">
            <v>103545719</v>
          </cell>
          <cell r="C35">
            <v>78757297</v>
          </cell>
          <cell r="D35">
            <v>9398407</v>
          </cell>
          <cell r="G35">
            <v>94665251.67</v>
          </cell>
          <cell r="H35">
            <v>9229607.230000004</v>
          </cell>
          <cell r="I35">
            <v>98.20395339337831</v>
          </cell>
          <cell r="J35">
            <v>-168799.76999999583</v>
          </cell>
          <cell r="K35">
            <v>120.19870574024398</v>
          </cell>
          <cell r="L35">
            <v>15907954.670000002</v>
          </cell>
        </row>
        <row r="36">
          <cell r="B36">
            <v>12521200</v>
          </cell>
          <cell r="C36">
            <v>10086018</v>
          </cell>
          <cell r="D36">
            <v>1843695</v>
          </cell>
          <cell r="G36">
            <v>11501919.68</v>
          </cell>
          <cell r="H36">
            <v>1827145.58</v>
          </cell>
          <cell r="I36">
            <v>99.10237756244933</v>
          </cell>
          <cell r="J36">
            <v>-16549.419999999925</v>
          </cell>
          <cell r="K36">
            <v>114.0382624738524</v>
          </cell>
          <cell r="L36">
            <v>1415901.6799999997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25632742.63</v>
          </cell>
          <cell r="H37">
            <v>2875978.459999997</v>
          </cell>
          <cell r="I37">
            <v>111.00786556059381</v>
          </cell>
          <cell r="J37">
            <v>285190.45999999717</v>
          </cell>
          <cell r="K37">
            <v>107.24125973702303</v>
          </cell>
          <cell r="L37">
            <v>1730801.629999999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14670423.75</v>
          </cell>
          <cell r="H38">
            <v>1523781.17</v>
          </cell>
          <cell r="I38">
            <v>108.31425382868393</v>
          </cell>
          <cell r="J38">
            <v>116966.16999999993</v>
          </cell>
          <cell r="K38">
            <v>118.91196626726261</v>
          </cell>
          <cell r="L38">
            <v>2333209.75</v>
          </cell>
        </row>
        <row r="39">
          <cell r="B39">
            <v>13597300</v>
          </cell>
          <cell r="C39">
            <v>10193512</v>
          </cell>
          <cell r="D39">
            <v>1589743</v>
          </cell>
          <cell r="G39">
            <v>10234059.93</v>
          </cell>
          <cell r="H39">
            <v>1099300.8499999996</v>
          </cell>
          <cell r="I39">
            <v>69.14959524904337</v>
          </cell>
          <cell r="J39">
            <v>-490442.1500000004</v>
          </cell>
          <cell r="K39">
            <v>100.39778174587914</v>
          </cell>
          <cell r="L39">
            <v>40547.9299999997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11169471.91</v>
          </cell>
          <cell r="H40">
            <v>1737759.0700000003</v>
          </cell>
          <cell r="I40">
            <v>164.36533415811152</v>
          </cell>
          <cell r="J40">
            <v>680505.0700000003</v>
          </cell>
          <cell r="K40">
            <v>171.12415207574065</v>
          </cell>
          <cell r="L40">
            <v>4642355.91</v>
          </cell>
        </row>
        <row r="41">
          <cell r="B41">
            <v>17099655</v>
          </cell>
          <cell r="C41">
            <v>12420237</v>
          </cell>
          <cell r="D41">
            <v>2929108</v>
          </cell>
          <cell r="G41">
            <v>11137623.39</v>
          </cell>
          <cell r="H41">
            <v>1404722.4100000001</v>
          </cell>
          <cell r="I41">
            <v>47.9573443519324</v>
          </cell>
          <cell r="J41">
            <v>-1524385.5899999999</v>
          </cell>
          <cell r="K41">
            <v>89.67319536656186</v>
          </cell>
          <cell r="L41">
            <v>-1282613.6099999994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17545200.68</v>
          </cell>
          <cell r="H42">
            <v>1564672.8900000006</v>
          </cell>
          <cell r="I42">
            <v>83.82646223377527</v>
          </cell>
          <cell r="J42">
            <v>-301889.1099999994</v>
          </cell>
          <cell r="K42">
            <v>100.7503022618055</v>
          </cell>
          <cell r="L42">
            <v>130661.6799999997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33355685.04</v>
          </cell>
          <cell r="H43">
            <v>3587742.829999998</v>
          </cell>
          <cell r="I43">
            <v>114.05812580928097</v>
          </cell>
          <cell r="J43">
            <v>442203.8299999982</v>
          </cell>
          <cell r="K43">
            <v>111.12564599304575</v>
          </cell>
          <cell r="L43">
            <v>3339495.039999999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15758038.26</v>
          </cell>
          <cell r="H44">
            <v>1889348.3200000003</v>
          </cell>
          <cell r="I44">
            <v>86.15202276292273</v>
          </cell>
          <cell r="J44">
            <v>-303691.6799999997</v>
          </cell>
          <cell r="K44">
            <v>106.37634276348298</v>
          </cell>
          <cell r="L44">
            <v>944558.2599999998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14374394.63</v>
          </cell>
          <cell r="H45">
            <v>1781110.33</v>
          </cell>
          <cell r="I45">
            <v>69.43177181946363</v>
          </cell>
          <cell r="J45">
            <v>-784156.6699999999</v>
          </cell>
          <cell r="K45">
            <v>112.01867739763772</v>
          </cell>
          <cell r="L45">
            <v>1542253.6300000008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5807929.13</v>
          </cell>
          <cell r="H46">
            <v>499934.86000000034</v>
          </cell>
          <cell r="I46">
            <v>113.26118260081566</v>
          </cell>
          <cell r="J46">
            <v>58534.860000000335</v>
          </cell>
          <cell r="K46">
            <v>113.98958870610032</v>
          </cell>
          <cell r="L46">
            <v>712789.1299999999</v>
          </cell>
        </row>
        <row r="47">
          <cell r="B47">
            <v>6824670</v>
          </cell>
          <cell r="C47">
            <v>5158691</v>
          </cell>
          <cell r="D47">
            <v>1114282</v>
          </cell>
          <cell r="G47">
            <v>6086152.09</v>
          </cell>
          <cell r="H47">
            <v>944294.0800000001</v>
          </cell>
          <cell r="I47">
            <v>84.74462299489717</v>
          </cell>
          <cell r="J47">
            <v>-169987.91999999993</v>
          </cell>
          <cell r="K47">
            <v>117.97861298534842</v>
          </cell>
          <cell r="L47">
            <v>927461.0899999999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6140378.09</v>
          </cell>
          <cell r="H48">
            <v>644108.4299999997</v>
          </cell>
          <cell r="I48">
            <v>78.5859389011777</v>
          </cell>
          <cell r="J48">
            <v>-175514.5700000003</v>
          </cell>
          <cell r="K48">
            <v>105.07981878098829</v>
          </cell>
          <cell r="L48">
            <v>296841.08999999985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15764247.98</v>
          </cell>
          <cell r="H49">
            <v>1991188.75</v>
          </cell>
          <cell r="I49">
            <v>111.61109155501944</v>
          </cell>
          <cell r="J49">
            <v>207146.75</v>
          </cell>
          <cell r="K49">
            <v>122.206883137824</v>
          </cell>
          <cell r="L49">
            <v>2864607.9800000004</v>
          </cell>
        </row>
        <row r="50">
          <cell r="B50">
            <v>8141971</v>
          </cell>
          <cell r="C50">
            <v>6441857</v>
          </cell>
          <cell r="D50">
            <v>1428777</v>
          </cell>
          <cell r="G50">
            <v>6894699.77</v>
          </cell>
          <cell r="H50">
            <v>998061.7199999997</v>
          </cell>
          <cell r="I50">
            <v>69.85426837078143</v>
          </cell>
          <cell r="J50">
            <v>-430715.28000000026</v>
          </cell>
          <cell r="K50">
            <v>107.02969299070129</v>
          </cell>
          <cell r="L50">
            <v>452842.76999999955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5687481.15</v>
          </cell>
          <cell r="H51">
            <v>620697.1600000001</v>
          </cell>
          <cell r="I51">
            <v>106.52033025400594</v>
          </cell>
          <cell r="J51">
            <v>37994.16000000015</v>
          </cell>
          <cell r="K51">
            <v>117.84631442847714</v>
          </cell>
          <cell r="L51">
            <v>861296.1500000004</v>
          </cell>
        </row>
        <row r="52">
          <cell r="B52">
            <v>8721968309</v>
          </cell>
          <cell r="C52">
            <v>6397924548</v>
          </cell>
          <cell r="D52">
            <v>703642530</v>
          </cell>
          <cell r="G52">
            <v>6705037308.440001</v>
          </cell>
          <cell r="H52">
            <v>654489601.8300002</v>
          </cell>
          <cell r="I52">
            <v>93.01450295080943</v>
          </cell>
          <cell r="J52">
            <v>-46784137.08000006</v>
          </cell>
          <cell r="K52">
            <v>104.8001935336359</v>
          </cell>
          <cell r="L52">
            <v>307112760.44000053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6" sqref="I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28.09.2017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1201658894</v>
      </c>
      <c r="D10" s="33">
        <f>'[1]вспомогат'!D10</f>
        <v>105421480</v>
      </c>
      <c r="E10" s="33">
        <f>'[1]вспомогат'!G10</f>
        <v>1216598291.54</v>
      </c>
      <c r="F10" s="33">
        <f>'[1]вспомогат'!H10</f>
        <v>99713927.56999993</v>
      </c>
      <c r="G10" s="34">
        <f>'[1]вспомогат'!I10</f>
        <v>94.58596822013875</v>
      </c>
      <c r="H10" s="33">
        <f>'[1]вспомогат'!J10</f>
        <v>-5707552.430000067</v>
      </c>
      <c r="I10" s="34">
        <f>'[1]вспомогат'!K10</f>
        <v>101.24323113777078</v>
      </c>
      <c r="J10" s="33">
        <f>'[1]вспомогат'!L10</f>
        <v>14939397.539999962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3013310000</v>
      </c>
      <c r="D12" s="33">
        <f>'[1]вспомогат'!D11</f>
        <v>326975000</v>
      </c>
      <c r="E12" s="33">
        <f>'[1]вспомогат'!G11</f>
        <v>3094051793.08</v>
      </c>
      <c r="F12" s="33">
        <f>'[1]вспомогат'!H11</f>
        <v>293923445.98</v>
      </c>
      <c r="G12" s="36">
        <f>'[1]вспомогат'!I11</f>
        <v>89.89171832097256</v>
      </c>
      <c r="H12" s="37">
        <f>'[1]вспомогат'!J11</f>
        <v>-33051554.01999998</v>
      </c>
      <c r="I12" s="36">
        <f>'[1]вспомогат'!K11</f>
        <v>102.67950503200798</v>
      </c>
      <c r="J12" s="39">
        <f>'[1]вспомогат'!L11</f>
        <v>80741793.07999992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256140186</v>
      </c>
      <c r="D13" s="33">
        <f>'[1]вспомогат'!D12</f>
        <v>26915799</v>
      </c>
      <c r="E13" s="33">
        <f>'[1]вспомогат'!G12</f>
        <v>263665686.33</v>
      </c>
      <c r="F13" s="33">
        <f>'[1]вспомогат'!H12</f>
        <v>24960146.98000002</v>
      </c>
      <c r="G13" s="36">
        <f>'[1]вспомогат'!I12</f>
        <v>92.73418552427152</v>
      </c>
      <c r="H13" s="37">
        <f>'[1]вспомогат'!J12</f>
        <v>-1955652.019999981</v>
      </c>
      <c r="I13" s="36">
        <f>'[1]вспомогат'!K12</f>
        <v>102.93803969128061</v>
      </c>
      <c r="J13" s="39">
        <f>'[1]вспомогат'!L12</f>
        <v>7525500.330000013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325559000</v>
      </c>
      <c r="D14" s="33">
        <f>'[1]вспомогат'!D13</f>
        <v>35199800</v>
      </c>
      <c r="E14" s="33">
        <f>'[1]вспомогат'!G13</f>
        <v>345047882.34</v>
      </c>
      <c r="F14" s="33">
        <f>'[1]вспомогат'!H13</f>
        <v>37492021.95999998</v>
      </c>
      <c r="G14" s="36">
        <f>'[1]вспомогат'!I13</f>
        <v>106.5120312047227</v>
      </c>
      <c r="H14" s="37">
        <f>'[1]вспомогат'!J13</f>
        <v>2292221.9599999785</v>
      </c>
      <c r="I14" s="36">
        <f>'[1]вспомогат'!K13</f>
        <v>105.98628277516518</v>
      </c>
      <c r="J14" s="39">
        <f>'[1]вспомогат'!L13</f>
        <v>19488882.339999974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340376000</v>
      </c>
      <c r="D15" s="33">
        <f>'[1]вспомогат'!D14</f>
        <v>36824000</v>
      </c>
      <c r="E15" s="33">
        <f>'[1]вспомогат'!G14</f>
        <v>338994676.9</v>
      </c>
      <c r="F15" s="33">
        <f>'[1]вспомогат'!H14</f>
        <v>34115490.21999997</v>
      </c>
      <c r="G15" s="36">
        <f>'[1]вспомогат'!I14</f>
        <v>92.64471600043441</v>
      </c>
      <c r="H15" s="37">
        <f>'[1]вспомогат'!J14</f>
        <v>-2708509.780000031</v>
      </c>
      <c r="I15" s="36">
        <f>'[1]вспомогат'!K14</f>
        <v>99.59417729217101</v>
      </c>
      <c r="J15" s="39">
        <f>'[1]вспомогат'!L14</f>
        <v>-1381323.1000000238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48716400</v>
      </c>
      <c r="D16" s="33">
        <f>'[1]вспомогат'!D15</f>
        <v>5004300</v>
      </c>
      <c r="E16" s="33">
        <f>'[1]вспомогат'!G15</f>
        <v>49772369.08</v>
      </c>
      <c r="F16" s="33">
        <f>'[1]вспомогат'!H15</f>
        <v>4326309.9499999955</v>
      </c>
      <c r="G16" s="36">
        <f>'[1]вспомогат'!I15</f>
        <v>86.45185040864847</v>
      </c>
      <c r="H16" s="37">
        <f>'[1]вспомогат'!J15</f>
        <v>-677990.0500000045</v>
      </c>
      <c r="I16" s="36">
        <f>'[1]вспомогат'!K15</f>
        <v>102.1675843863668</v>
      </c>
      <c r="J16" s="39">
        <f>'[1]вспомогат'!L15</f>
        <v>1055969.0799999982</v>
      </c>
    </row>
    <row r="17" spans="1:10" ht="18" customHeight="1">
      <c r="A17" s="40" t="s">
        <v>19</v>
      </c>
      <c r="B17" s="41">
        <f>SUM(B12:B16)</f>
        <v>5469089978</v>
      </c>
      <c r="C17" s="41">
        <f>SUM(C12:C16)</f>
        <v>3984101586</v>
      </c>
      <c r="D17" s="41">
        <f>SUM(D12:D16)</f>
        <v>430918899</v>
      </c>
      <c r="E17" s="41">
        <f>SUM(E12:E16)</f>
        <v>4091532407.73</v>
      </c>
      <c r="F17" s="41">
        <f>SUM(F12:F16)</f>
        <v>394817415.09</v>
      </c>
      <c r="G17" s="42">
        <f>F17/D17*100</f>
        <v>91.62220919208279</v>
      </c>
      <c r="H17" s="41">
        <f>SUM(H12:H16)</f>
        <v>-36101483.91000002</v>
      </c>
      <c r="I17" s="43">
        <f>E17/C17*100</f>
        <v>102.69648801394796</v>
      </c>
      <c r="J17" s="41">
        <f>SUM(J12:J16)</f>
        <v>107430821.72999988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25508759</v>
      </c>
      <c r="D18" s="44">
        <f>'[1]вспомогат'!D16</f>
        <v>3236677</v>
      </c>
      <c r="E18" s="44">
        <f>'[1]вспомогат'!G16</f>
        <v>29987788.9</v>
      </c>
      <c r="F18" s="44">
        <f>'[1]вспомогат'!H16</f>
        <v>5163820.189999998</v>
      </c>
      <c r="G18" s="45">
        <f>'[1]вспомогат'!I16</f>
        <v>159.54079415400417</v>
      </c>
      <c r="H18" s="46">
        <f>'[1]вспомогат'!J16</f>
        <v>1927143.1899999976</v>
      </c>
      <c r="I18" s="47">
        <f>'[1]вспомогат'!K16</f>
        <v>117.55879186439448</v>
      </c>
      <c r="J18" s="48">
        <f>'[1]вспомогат'!L16</f>
        <v>4479029.8999999985</v>
      </c>
    </row>
    <row r="19" spans="1:10" ht="12.75">
      <c r="A19" s="32" t="s">
        <v>21</v>
      </c>
      <c r="B19" s="44">
        <f>'[1]вспомогат'!B17</f>
        <v>188365129</v>
      </c>
      <c r="C19" s="44">
        <f>'[1]вспомогат'!C17</f>
        <v>132653255</v>
      </c>
      <c r="D19" s="44">
        <f>'[1]вспомогат'!D17</f>
        <v>19218827</v>
      </c>
      <c r="E19" s="44">
        <f>'[1]вспомогат'!G17</f>
        <v>172174882.4</v>
      </c>
      <c r="F19" s="44">
        <f>'[1]вспомогат'!H17</f>
        <v>18711262.24000001</v>
      </c>
      <c r="G19" s="45">
        <f>'[1]вспомогат'!I17</f>
        <v>97.3590232119786</v>
      </c>
      <c r="H19" s="37">
        <f>'[1]вспомогат'!J17</f>
        <v>-507564.75999999046</v>
      </c>
      <c r="I19" s="38">
        <f>'[1]вспомогат'!K17</f>
        <v>129.79318328826534</v>
      </c>
      <c r="J19" s="39">
        <f>'[1]вспомогат'!L17</f>
        <v>39521627.400000006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17872525</v>
      </c>
      <c r="D20" s="44">
        <f>'[1]вспомогат'!D18</f>
        <v>1858091</v>
      </c>
      <c r="E20" s="44">
        <f>'[1]вспомогат'!G18</f>
        <v>20593446.62</v>
      </c>
      <c r="F20" s="44">
        <f>'[1]вспомогат'!H18</f>
        <v>2851432.4000000022</v>
      </c>
      <c r="G20" s="45">
        <f>'[1]вспомогат'!I18</f>
        <v>153.46032029647645</v>
      </c>
      <c r="H20" s="37">
        <f>'[1]вспомогат'!J18</f>
        <v>993341.4000000022</v>
      </c>
      <c r="I20" s="38">
        <f>'[1]вспомогат'!K18</f>
        <v>115.22404707784715</v>
      </c>
      <c r="J20" s="39">
        <f>'[1]вспомогат'!L18</f>
        <v>2720921.620000001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16457287</v>
      </c>
      <c r="D21" s="44">
        <f>'[1]вспомогат'!D19</f>
        <v>3038593</v>
      </c>
      <c r="E21" s="44">
        <f>'[1]вспомогат'!G19</f>
        <v>21942826.92</v>
      </c>
      <c r="F21" s="44">
        <f>'[1]вспомогат'!H19</f>
        <v>2026572.2200000025</v>
      </c>
      <c r="G21" s="45">
        <f>'[1]вспомогат'!I19</f>
        <v>66.69442798031861</v>
      </c>
      <c r="H21" s="37">
        <f>'[1]вспомогат'!J19</f>
        <v>-1012020.7799999975</v>
      </c>
      <c r="I21" s="38">
        <f>'[1]вспомогат'!K19</f>
        <v>133.33198187526293</v>
      </c>
      <c r="J21" s="39">
        <f>'[1]вспомогат'!L19</f>
        <v>5485539.920000002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80489535</v>
      </c>
      <c r="D22" s="44">
        <f>'[1]вспомогат'!D20</f>
        <v>9541522</v>
      </c>
      <c r="E22" s="44">
        <f>'[1]вспомогат'!G20</f>
        <v>95581015.7</v>
      </c>
      <c r="F22" s="44">
        <f>'[1]вспомогат'!H20</f>
        <v>10486036.090000004</v>
      </c>
      <c r="G22" s="45">
        <f>'[1]вспомогат'!I20</f>
        <v>109.89898770866957</v>
      </c>
      <c r="H22" s="37">
        <f>'[1]вспомогат'!J20</f>
        <v>944514.0900000036</v>
      </c>
      <c r="I22" s="38">
        <f>'[1]вспомогат'!K20</f>
        <v>118.74961844418657</v>
      </c>
      <c r="J22" s="39">
        <f>'[1]вспомогат'!L20</f>
        <v>15091480.700000003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64500990</v>
      </c>
      <c r="D23" s="44">
        <f>'[1]вспомогат'!D21</f>
        <v>9356030</v>
      </c>
      <c r="E23" s="44">
        <f>'[1]вспомогат'!G21</f>
        <v>75413389.8</v>
      </c>
      <c r="F23" s="44">
        <f>'[1]вспомогат'!H21</f>
        <v>10034534.04</v>
      </c>
      <c r="G23" s="45">
        <f>'[1]вспомогат'!I21</f>
        <v>107.2520507095424</v>
      </c>
      <c r="H23" s="37">
        <f>'[1]вспомогат'!J21</f>
        <v>678504.0399999991</v>
      </c>
      <c r="I23" s="38">
        <f>'[1]вспомогат'!K21</f>
        <v>116.9181896277871</v>
      </c>
      <c r="J23" s="39">
        <f>'[1]вспомогат'!L21</f>
        <v>10912399.799999997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63002417</v>
      </c>
      <c r="D24" s="44">
        <f>'[1]вспомогат'!D22</f>
        <v>8855290</v>
      </c>
      <c r="E24" s="44">
        <f>'[1]вспомогат'!G22</f>
        <v>64502498.32</v>
      </c>
      <c r="F24" s="44">
        <f>'[1]вспомогат'!H22</f>
        <v>6375899.960000001</v>
      </c>
      <c r="G24" s="45">
        <f>'[1]вспомогат'!I22</f>
        <v>72.00102944115892</v>
      </c>
      <c r="H24" s="37">
        <f>'[1]вспомогат'!J22</f>
        <v>-2479390.039999999</v>
      </c>
      <c r="I24" s="38">
        <f>'[1]вспомогат'!K22</f>
        <v>102.38099011344279</v>
      </c>
      <c r="J24" s="39">
        <f>'[1]вспомогат'!L22</f>
        <v>1500081.3200000003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50100296</v>
      </c>
      <c r="D25" s="44">
        <f>'[1]вспомогат'!D23</f>
        <v>9714297</v>
      </c>
      <c r="E25" s="44">
        <f>'[1]вспомогат'!G23</f>
        <v>51133534.37</v>
      </c>
      <c r="F25" s="44">
        <f>'[1]вспомогат'!H23</f>
        <v>5421456.109999999</v>
      </c>
      <c r="G25" s="45">
        <f>'[1]вспомогат'!I23</f>
        <v>55.809042177730404</v>
      </c>
      <c r="H25" s="37">
        <f>'[1]вспомогат'!J23</f>
        <v>-4292840.890000001</v>
      </c>
      <c r="I25" s="38">
        <f>'[1]вспомогат'!K23</f>
        <v>102.06233985124558</v>
      </c>
      <c r="J25" s="39">
        <f>'[1]вспомогат'!L23</f>
        <v>1033238.3699999973</v>
      </c>
    </row>
    <row r="26" spans="1:10" ht="12.75">
      <c r="A26" s="32" t="s">
        <v>28</v>
      </c>
      <c r="B26" s="44">
        <f>'[1]вспомогат'!B24</f>
        <v>35772573</v>
      </c>
      <c r="C26" s="44">
        <f>'[1]вспомогат'!C24</f>
        <v>22813947</v>
      </c>
      <c r="D26" s="44">
        <f>'[1]вспомогат'!D24</f>
        <v>3481797</v>
      </c>
      <c r="E26" s="44">
        <f>'[1]вспомогат'!G24</f>
        <v>29937592.79</v>
      </c>
      <c r="F26" s="44">
        <f>'[1]вспомогат'!H24</f>
        <v>3308625.219999999</v>
      </c>
      <c r="G26" s="45">
        <f>'[1]вспомогат'!I24</f>
        <v>95.02636770610115</v>
      </c>
      <c r="H26" s="37">
        <f>'[1]вспомогат'!J24</f>
        <v>-173171.7800000012</v>
      </c>
      <c r="I26" s="38">
        <f>'[1]вспомогат'!K24</f>
        <v>131.22495984583463</v>
      </c>
      <c r="J26" s="39">
        <f>'[1]вспомогат'!L24</f>
        <v>7123645.789999999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80106650</v>
      </c>
      <c r="D27" s="44">
        <f>'[1]вспомогат'!D25</f>
        <v>11145295</v>
      </c>
      <c r="E27" s="44">
        <f>'[1]вспомогат'!G25</f>
        <v>93792716.01</v>
      </c>
      <c r="F27" s="44">
        <f>'[1]вспомогат'!H25</f>
        <v>13790153.550000012</v>
      </c>
      <c r="G27" s="45">
        <f>'[1]вспомогат'!I25</f>
        <v>123.73071820889454</v>
      </c>
      <c r="H27" s="37">
        <f>'[1]вспомогат'!J25</f>
        <v>2644858.550000012</v>
      </c>
      <c r="I27" s="38">
        <f>'[1]вспомогат'!K25</f>
        <v>117.08480633006124</v>
      </c>
      <c r="J27" s="39">
        <f>'[1]вспомогат'!L25</f>
        <v>13686066.010000005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51546741</v>
      </c>
      <c r="D28" s="44">
        <f>'[1]вспомогат'!D26</f>
        <v>10296492</v>
      </c>
      <c r="E28" s="44">
        <f>'[1]вспомогат'!G26</f>
        <v>51934089.51</v>
      </c>
      <c r="F28" s="44">
        <f>'[1]вспомогат'!H26</f>
        <v>5835741</v>
      </c>
      <c r="G28" s="45">
        <f>'[1]вспомогат'!I26</f>
        <v>56.676982801521135</v>
      </c>
      <c r="H28" s="37">
        <f>'[1]вспомогат'!J26</f>
        <v>-4460751</v>
      </c>
      <c r="I28" s="38">
        <f>'[1]вспомогат'!K26</f>
        <v>100.75145101801877</v>
      </c>
      <c r="J28" s="39">
        <f>'[1]вспомогат'!L26</f>
        <v>387348.5099999979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36802700</v>
      </c>
      <c r="D29" s="44">
        <f>'[1]вспомогат'!D27</f>
        <v>3545636</v>
      </c>
      <c r="E29" s="44">
        <f>'[1]вспомогат'!G27</f>
        <v>40899091.09</v>
      </c>
      <c r="F29" s="44">
        <f>'[1]вспомогат'!H27</f>
        <v>4474376.920000002</v>
      </c>
      <c r="G29" s="45">
        <f>'[1]вспомогат'!I27</f>
        <v>126.19391612675417</v>
      </c>
      <c r="H29" s="37">
        <f>'[1]вспомогат'!J27</f>
        <v>928740.9200000018</v>
      </c>
      <c r="I29" s="38">
        <f>'[1]вспомогат'!K27</f>
        <v>111.13068087395763</v>
      </c>
      <c r="J29" s="39">
        <f>'[1]вспомогат'!L27</f>
        <v>4096391.0900000036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40265954</v>
      </c>
      <c r="D30" s="44">
        <f>'[1]вспомогат'!D28</f>
        <v>4583389</v>
      </c>
      <c r="E30" s="44">
        <f>'[1]вспомогат'!G28</f>
        <v>43782499.37</v>
      </c>
      <c r="F30" s="44">
        <f>'[1]вспомогат'!H28</f>
        <v>4411265.419999994</v>
      </c>
      <c r="G30" s="45">
        <f>'[1]вспомогат'!I28</f>
        <v>96.24462204713573</v>
      </c>
      <c r="H30" s="37">
        <f>'[1]вспомогат'!J28</f>
        <v>-172123.58000000566</v>
      </c>
      <c r="I30" s="38">
        <f>'[1]вспомогат'!K28</f>
        <v>108.73329704295594</v>
      </c>
      <c r="J30" s="39">
        <f>'[1]вспомогат'!L28</f>
        <v>3516545.3699999973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100619551</v>
      </c>
      <c r="D31" s="44">
        <f>'[1]вспомогат'!D29</f>
        <v>10090172</v>
      </c>
      <c r="E31" s="44">
        <f>'[1]вспомогат'!G29</f>
        <v>111258933.07</v>
      </c>
      <c r="F31" s="44">
        <f>'[1]вспомогат'!H29</f>
        <v>12525105.61</v>
      </c>
      <c r="G31" s="45">
        <f>'[1]вспомогат'!I29</f>
        <v>124.13173541541214</v>
      </c>
      <c r="H31" s="37">
        <f>'[1]вспомогат'!J29</f>
        <v>2434933.6099999994</v>
      </c>
      <c r="I31" s="38">
        <f>'[1]вспомогат'!K29</f>
        <v>110.57387154311591</v>
      </c>
      <c r="J31" s="39">
        <f>'[1]вспомогат'!L29</f>
        <v>10639382.069999993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44913430</v>
      </c>
      <c r="D32" s="44">
        <f>'[1]вспомогат'!D30</f>
        <v>4902132</v>
      </c>
      <c r="E32" s="44">
        <f>'[1]вспомогат'!G30</f>
        <v>49551948.9</v>
      </c>
      <c r="F32" s="44">
        <f>'[1]вспомогат'!H30</f>
        <v>4827508.219999999</v>
      </c>
      <c r="G32" s="45">
        <f>'[1]вспомогат'!I30</f>
        <v>98.47772805791438</v>
      </c>
      <c r="H32" s="37">
        <f>'[1]вспомогат'!J30</f>
        <v>-74623.78000000119</v>
      </c>
      <c r="I32" s="38">
        <f>'[1]вспомогат'!K30</f>
        <v>110.32768795436019</v>
      </c>
      <c r="J32" s="39">
        <f>'[1]вспомогат'!L30</f>
        <v>4638518.8999999985</v>
      </c>
    </row>
    <row r="33" spans="1:10" ht="12.75">
      <c r="A33" s="32" t="s">
        <v>35</v>
      </c>
      <c r="B33" s="44">
        <f>'[1]вспомогат'!B31</f>
        <v>35698464</v>
      </c>
      <c r="C33" s="44">
        <f>'[1]вспомогат'!C31</f>
        <v>24855703</v>
      </c>
      <c r="D33" s="44">
        <f>'[1]вспомогат'!D31</f>
        <v>5368502</v>
      </c>
      <c r="E33" s="44">
        <f>'[1]вспомогат'!G31</f>
        <v>28540643.14</v>
      </c>
      <c r="F33" s="44">
        <f>'[1]вспомогат'!H31</f>
        <v>4182896.1799999997</v>
      </c>
      <c r="G33" s="45">
        <f>'[1]вспомогат'!I31</f>
        <v>77.91551870521795</v>
      </c>
      <c r="H33" s="37">
        <f>'[1]вспомогат'!J31</f>
        <v>-1185605.8200000003</v>
      </c>
      <c r="I33" s="38">
        <f>'[1]вспомогат'!K31</f>
        <v>114.82533058912074</v>
      </c>
      <c r="J33" s="39">
        <f>'[1]вспомогат'!L31</f>
        <v>3684940.1400000006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21899583</v>
      </c>
      <c r="D34" s="44">
        <f>'[1]вспомогат'!D32</f>
        <v>2519661</v>
      </c>
      <c r="E34" s="44">
        <f>'[1]вспомогат'!G32</f>
        <v>26417495.44</v>
      </c>
      <c r="F34" s="44">
        <f>'[1]вспомогат'!H32</f>
        <v>2166349.670000002</v>
      </c>
      <c r="G34" s="45">
        <f>'[1]вспомогат'!I32</f>
        <v>85.97782281029082</v>
      </c>
      <c r="H34" s="37">
        <f>'[1]вспомогат'!J32</f>
        <v>-353311.3299999982</v>
      </c>
      <c r="I34" s="38">
        <f>'[1]вспомогат'!K32</f>
        <v>120.63012998923313</v>
      </c>
      <c r="J34" s="39">
        <f>'[1]вспомогат'!L32</f>
        <v>4517912.440000001</v>
      </c>
    </row>
    <row r="35" spans="1:10" ht="12.75">
      <c r="A35" s="32" t="s">
        <v>37</v>
      </c>
      <c r="B35" s="44">
        <f>'[1]вспомогат'!B33</f>
        <v>51520783</v>
      </c>
      <c r="C35" s="44">
        <f>'[1]вспомогат'!C33</f>
        <v>37596689</v>
      </c>
      <c r="D35" s="44">
        <f>'[1]вспомогат'!D33</f>
        <v>5918392</v>
      </c>
      <c r="E35" s="44">
        <f>'[1]вспомогат'!G33</f>
        <v>44358880.27</v>
      </c>
      <c r="F35" s="44">
        <f>'[1]вспомогат'!H33</f>
        <v>5146700.690000005</v>
      </c>
      <c r="G35" s="45">
        <f>'[1]вспомогат'!I33</f>
        <v>86.96113217914603</v>
      </c>
      <c r="H35" s="37">
        <f>'[1]вспомогат'!J33</f>
        <v>-771691.3099999949</v>
      </c>
      <c r="I35" s="38">
        <f>'[1]вспомогат'!K33</f>
        <v>117.9861350822675</v>
      </c>
      <c r="J35" s="39">
        <f>'[1]вспомогат'!L33</f>
        <v>6762191.270000003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30593321</v>
      </c>
      <c r="D36" s="44">
        <f>'[1]вспомогат'!D34</f>
        <v>3874311</v>
      </c>
      <c r="E36" s="44">
        <f>'[1]вспомогат'!G34</f>
        <v>38677636.77</v>
      </c>
      <c r="F36" s="44">
        <f>'[1]вспомогат'!H34</f>
        <v>3999069.3000000045</v>
      </c>
      <c r="G36" s="45">
        <f>'[1]вспомогат'!I34</f>
        <v>103.22014159420874</v>
      </c>
      <c r="H36" s="37">
        <f>'[1]вспомогат'!J34</f>
        <v>124758.30000000447</v>
      </c>
      <c r="I36" s="38">
        <f>'[1]вспомогат'!K34</f>
        <v>126.42510033480838</v>
      </c>
      <c r="J36" s="39">
        <f>'[1]вспомогат'!L34</f>
        <v>8084315.770000003</v>
      </c>
    </row>
    <row r="37" spans="1:10" ht="12.75">
      <c r="A37" s="32" t="s">
        <v>39</v>
      </c>
      <c r="B37" s="44">
        <f>'[1]вспомогат'!B35</f>
        <v>103545719</v>
      </c>
      <c r="C37" s="44">
        <f>'[1]вспомогат'!C35</f>
        <v>78757297</v>
      </c>
      <c r="D37" s="44">
        <f>'[1]вспомогат'!D35</f>
        <v>9398407</v>
      </c>
      <c r="E37" s="44">
        <f>'[1]вспомогат'!G35</f>
        <v>94665251.67</v>
      </c>
      <c r="F37" s="44">
        <f>'[1]вспомогат'!H35</f>
        <v>9229607.230000004</v>
      </c>
      <c r="G37" s="45">
        <f>'[1]вспомогат'!I35</f>
        <v>98.20395339337831</v>
      </c>
      <c r="H37" s="37">
        <f>'[1]вспомогат'!J35</f>
        <v>-168799.76999999583</v>
      </c>
      <c r="I37" s="38">
        <f>'[1]вспомогат'!K35</f>
        <v>120.19870574024398</v>
      </c>
      <c r="J37" s="39">
        <f>'[1]вспомогат'!L35</f>
        <v>15907954.670000002</v>
      </c>
    </row>
    <row r="38" spans="1:10" ht="18.75" customHeight="1">
      <c r="A38" s="49" t="s">
        <v>40</v>
      </c>
      <c r="B38" s="41">
        <f>SUM(B18:B37)</f>
        <v>1395890489</v>
      </c>
      <c r="C38" s="41">
        <f>SUM(C18:C37)</f>
        <v>1021356630</v>
      </c>
      <c r="D38" s="41">
        <f>SUM(D18:D37)</f>
        <v>139943513</v>
      </c>
      <c r="E38" s="41">
        <f>SUM(E18:E37)</f>
        <v>1185146161.0600002</v>
      </c>
      <c r="F38" s="41">
        <f>SUM(F18:F37)</f>
        <v>134968412.26000005</v>
      </c>
      <c r="G38" s="42">
        <f>F38/D38*100</f>
        <v>96.44492221658038</v>
      </c>
      <c r="H38" s="41">
        <f>SUM(H18:H37)</f>
        <v>-4975100.739999965</v>
      </c>
      <c r="I38" s="43">
        <f>E38/C38*100</f>
        <v>116.03646818839373</v>
      </c>
      <c r="J38" s="41">
        <f>SUM(J18:J37)</f>
        <v>163789531.06</v>
      </c>
    </row>
    <row r="39" spans="1:10" ht="12" customHeight="1">
      <c r="A39" s="50" t="s">
        <v>41</v>
      </c>
      <c r="B39" s="33">
        <f>'[1]вспомогат'!B36</f>
        <v>12521200</v>
      </c>
      <c r="C39" s="33">
        <f>'[1]вспомогат'!C36</f>
        <v>10086018</v>
      </c>
      <c r="D39" s="33">
        <f>'[1]вспомогат'!D36</f>
        <v>1843695</v>
      </c>
      <c r="E39" s="33">
        <f>'[1]вспомогат'!G36</f>
        <v>11501919.68</v>
      </c>
      <c r="F39" s="33">
        <f>'[1]вспомогат'!H36</f>
        <v>1827145.58</v>
      </c>
      <c r="G39" s="36">
        <f>'[1]вспомогат'!I36</f>
        <v>99.10237756244933</v>
      </c>
      <c r="H39" s="37">
        <f>'[1]вспомогат'!J36</f>
        <v>-16549.419999999925</v>
      </c>
      <c r="I39" s="38">
        <f>'[1]вспомогат'!K36</f>
        <v>114.0382624738524</v>
      </c>
      <c r="J39" s="39">
        <f>'[1]вспомогат'!L36</f>
        <v>1415901.6799999997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23901941</v>
      </c>
      <c r="D40" s="33">
        <f>'[1]вспомогат'!D37</f>
        <v>2590788</v>
      </c>
      <c r="E40" s="33">
        <f>'[1]вспомогат'!G37</f>
        <v>25632742.63</v>
      </c>
      <c r="F40" s="33">
        <f>'[1]вспомогат'!H37</f>
        <v>2875978.459999997</v>
      </c>
      <c r="G40" s="36">
        <f>'[1]вспомогат'!I37</f>
        <v>111.00786556059381</v>
      </c>
      <c r="H40" s="37">
        <f>'[1]вспомогат'!J37</f>
        <v>285190.45999999717</v>
      </c>
      <c r="I40" s="38">
        <f>'[1]вспомогат'!K37</f>
        <v>107.24125973702303</v>
      </c>
      <c r="J40" s="39">
        <f>'[1]вспомогат'!L37</f>
        <v>1730801.629999999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12337214</v>
      </c>
      <c r="D41" s="33">
        <f>'[1]вспомогат'!D38</f>
        <v>1406815</v>
      </c>
      <c r="E41" s="33">
        <f>'[1]вспомогат'!G38</f>
        <v>14670423.75</v>
      </c>
      <c r="F41" s="33">
        <f>'[1]вспомогат'!H38</f>
        <v>1523781.17</v>
      </c>
      <c r="G41" s="36">
        <f>'[1]вспомогат'!I38</f>
        <v>108.31425382868393</v>
      </c>
      <c r="H41" s="37">
        <f>'[1]вспомогат'!J38</f>
        <v>116966.16999999993</v>
      </c>
      <c r="I41" s="38">
        <f>'[1]вспомогат'!K38</f>
        <v>118.91196626726261</v>
      </c>
      <c r="J41" s="39">
        <f>'[1]вспомогат'!L38</f>
        <v>2333209.75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10193512</v>
      </c>
      <c r="D42" s="33">
        <f>'[1]вспомогат'!D39</f>
        <v>1589743</v>
      </c>
      <c r="E42" s="33">
        <f>'[1]вспомогат'!G39</f>
        <v>10234059.93</v>
      </c>
      <c r="F42" s="33">
        <f>'[1]вспомогат'!H39</f>
        <v>1099300.8499999996</v>
      </c>
      <c r="G42" s="36">
        <f>'[1]вспомогат'!I39</f>
        <v>69.14959524904337</v>
      </c>
      <c r="H42" s="37">
        <f>'[1]вспомогат'!J39</f>
        <v>-490442.1500000004</v>
      </c>
      <c r="I42" s="38">
        <f>'[1]вспомогат'!K39</f>
        <v>100.39778174587914</v>
      </c>
      <c r="J42" s="39">
        <f>'[1]вспомогат'!L39</f>
        <v>40547.9299999997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6527116</v>
      </c>
      <c r="D43" s="33">
        <f>'[1]вспомогат'!D40</f>
        <v>1057254</v>
      </c>
      <c r="E43" s="33">
        <f>'[1]вспомогат'!G40</f>
        <v>11169471.91</v>
      </c>
      <c r="F43" s="33">
        <f>'[1]вспомогат'!H40</f>
        <v>1737759.0700000003</v>
      </c>
      <c r="G43" s="36">
        <f>'[1]вспомогат'!I40</f>
        <v>164.36533415811152</v>
      </c>
      <c r="H43" s="37">
        <f>'[1]вспомогат'!J40</f>
        <v>680505.0700000003</v>
      </c>
      <c r="I43" s="38">
        <f>'[1]вспомогат'!K40</f>
        <v>171.12415207574065</v>
      </c>
      <c r="J43" s="39">
        <f>'[1]вспомогат'!L40</f>
        <v>4642355.91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12420237</v>
      </c>
      <c r="D44" s="33">
        <f>'[1]вспомогат'!D41</f>
        <v>2929108</v>
      </c>
      <c r="E44" s="33">
        <f>'[1]вспомогат'!G41</f>
        <v>11137623.39</v>
      </c>
      <c r="F44" s="33">
        <f>'[1]вспомогат'!H41</f>
        <v>1404722.4100000001</v>
      </c>
      <c r="G44" s="36">
        <f>'[1]вспомогат'!I41</f>
        <v>47.9573443519324</v>
      </c>
      <c r="H44" s="37">
        <f>'[1]вспомогат'!J41</f>
        <v>-1524385.5899999999</v>
      </c>
      <c r="I44" s="38">
        <f>'[1]вспомогат'!K41</f>
        <v>89.67319536656186</v>
      </c>
      <c r="J44" s="39">
        <f>'[1]вспомогат'!L41</f>
        <v>-1282613.6099999994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17414539</v>
      </c>
      <c r="D45" s="33">
        <f>'[1]вспомогат'!D42</f>
        <v>1866562</v>
      </c>
      <c r="E45" s="33">
        <f>'[1]вспомогат'!G42</f>
        <v>17545200.68</v>
      </c>
      <c r="F45" s="33">
        <f>'[1]вспомогат'!H42</f>
        <v>1564672.8900000006</v>
      </c>
      <c r="G45" s="36">
        <f>'[1]вспомогат'!I42</f>
        <v>83.82646223377527</v>
      </c>
      <c r="H45" s="37">
        <f>'[1]вспомогат'!J42</f>
        <v>-301889.1099999994</v>
      </c>
      <c r="I45" s="38">
        <f>'[1]вспомогат'!K42</f>
        <v>100.7503022618055</v>
      </c>
      <c r="J45" s="39">
        <f>'[1]вспомогат'!L42</f>
        <v>130661.6799999997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30016190</v>
      </c>
      <c r="D46" s="33">
        <f>'[1]вспомогат'!D43</f>
        <v>3145539</v>
      </c>
      <c r="E46" s="33">
        <f>'[1]вспомогат'!G43</f>
        <v>33355685.04</v>
      </c>
      <c r="F46" s="33">
        <f>'[1]вспомогат'!H43</f>
        <v>3587742.829999998</v>
      </c>
      <c r="G46" s="36">
        <f>'[1]вспомогат'!I43</f>
        <v>114.05812580928097</v>
      </c>
      <c r="H46" s="37">
        <f>'[1]вспомогат'!J43</f>
        <v>442203.8299999982</v>
      </c>
      <c r="I46" s="38">
        <f>'[1]вспомогат'!K43</f>
        <v>111.12564599304575</v>
      </c>
      <c r="J46" s="39">
        <f>'[1]вспомогат'!L43</f>
        <v>3339495.039999999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14813480</v>
      </c>
      <c r="D47" s="33">
        <f>'[1]вспомогат'!D44</f>
        <v>2193040</v>
      </c>
      <c r="E47" s="33">
        <f>'[1]вспомогат'!G44</f>
        <v>15758038.26</v>
      </c>
      <c r="F47" s="33">
        <f>'[1]вспомогат'!H44</f>
        <v>1889348.3200000003</v>
      </c>
      <c r="G47" s="36">
        <f>'[1]вспомогат'!I44</f>
        <v>86.15202276292273</v>
      </c>
      <c r="H47" s="37">
        <f>'[1]вспомогат'!J44</f>
        <v>-303691.6799999997</v>
      </c>
      <c r="I47" s="38">
        <f>'[1]вспомогат'!K44</f>
        <v>106.37634276348298</v>
      </c>
      <c r="J47" s="39">
        <f>'[1]вспомогат'!L44</f>
        <v>944558.2599999998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12832141</v>
      </c>
      <c r="D48" s="33">
        <f>'[1]вспомогат'!D45</f>
        <v>2565267</v>
      </c>
      <c r="E48" s="33">
        <f>'[1]вспомогат'!G45</f>
        <v>14374394.63</v>
      </c>
      <c r="F48" s="33">
        <f>'[1]вспомогат'!H45</f>
        <v>1781110.33</v>
      </c>
      <c r="G48" s="36">
        <f>'[1]вспомогат'!I45</f>
        <v>69.43177181946363</v>
      </c>
      <c r="H48" s="37">
        <f>'[1]вспомогат'!J45</f>
        <v>-784156.6699999999</v>
      </c>
      <c r="I48" s="38">
        <f>'[1]вспомогат'!K45</f>
        <v>112.01867739763772</v>
      </c>
      <c r="J48" s="39">
        <f>'[1]вспомогат'!L45</f>
        <v>1542253.6300000008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5095140</v>
      </c>
      <c r="D49" s="33">
        <f>'[1]вспомогат'!D46</f>
        <v>441400</v>
      </c>
      <c r="E49" s="33">
        <f>'[1]вспомогат'!G46</f>
        <v>5807929.13</v>
      </c>
      <c r="F49" s="33">
        <f>'[1]вспомогат'!H46</f>
        <v>499934.86000000034</v>
      </c>
      <c r="G49" s="36">
        <f>'[1]вспомогат'!I46</f>
        <v>113.26118260081566</v>
      </c>
      <c r="H49" s="37">
        <f>'[1]вспомогат'!J46</f>
        <v>58534.860000000335</v>
      </c>
      <c r="I49" s="38">
        <f>'[1]вспомогат'!K46</f>
        <v>113.98958870610032</v>
      </c>
      <c r="J49" s="39">
        <f>'[1]вспомогат'!L46</f>
        <v>712789.1299999999</v>
      </c>
    </row>
    <row r="50" spans="1:10" ht="14.25" customHeight="1">
      <c r="A50" s="51" t="s">
        <v>52</v>
      </c>
      <c r="B50" s="33">
        <f>'[1]вспомогат'!B47</f>
        <v>6824670</v>
      </c>
      <c r="C50" s="33">
        <f>'[1]вспомогат'!C47</f>
        <v>5158691</v>
      </c>
      <c r="D50" s="33">
        <f>'[1]вспомогат'!D47</f>
        <v>1114282</v>
      </c>
      <c r="E50" s="33">
        <f>'[1]вспомогат'!G47</f>
        <v>6086152.09</v>
      </c>
      <c r="F50" s="33">
        <f>'[1]вспомогат'!H47</f>
        <v>944294.0800000001</v>
      </c>
      <c r="G50" s="36">
        <f>'[1]вспомогат'!I47</f>
        <v>84.74462299489717</v>
      </c>
      <c r="H50" s="37">
        <f>'[1]вспомогат'!J47</f>
        <v>-169987.91999999993</v>
      </c>
      <c r="I50" s="38">
        <f>'[1]вспомогат'!K47</f>
        <v>117.97861298534842</v>
      </c>
      <c r="J50" s="39">
        <f>'[1]вспомогат'!L47</f>
        <v>927461.0899999999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5843537</v>
      </c>
      <c r="D51" s="33">
        <f>'[1]вспомогат'!D48</f>
        <v>819623</v>
      </c>
      <c r="E51" s="33">
        <f>'[1]вспомогат'!G48</f>
        <v>6140378.09</v>
      </c>
      <c r="F51" s="33">
        <f>'[1]вспомогат'!H48</f>
        <v>644108.4299999997</v>
      </c>
      <c r="G51" s="36">
        <f>'[1]вспомогат'!I48</f>
        <v>78.5859389011777</v>
      </c>
      <c r="H51" s="37">
        <f>'[1]вспомогат'!J48</f>
        <v>-175514.5700000003</v>
      </c>
      <c r="I51" s="38">
        <f>'[1]вспомогат'!K48</f>
        <v>105.07981878098829</v>
      </c>
      <c r="J51" s="39">
        <f>'[1]вспомогат'!L48</f>
        <v>296841.08999999985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12899640</v>
      </c>
      <c r="D52" s="33">
        <f>'[1]вспомогат'!D49</f>
        <v>1784042</v>
      </c>
      <c r="E52" s="33">
        <f>'[1]вспомогат'!G49</f>
        <v>15764247.98</v>
      </c>
      <c r="F52" s="33">
        <f>'[1]вспомогат'!H49</f>
        <v>1991188.75</v>
      </c>
      <c r="G52" s="36">
        <f>'[1]вспомогат'!I49</f>
        <v>111.61109155501944</v>
      </c>
      <c r="H52" s="37">
        <f>'[1]вспомогат'!J49</f>
        <v>207146.75</v>
      </c>
      <c r="I52" s="38">
        <f>'[1]вспомогат'!K49</f>
        <v>122.206883137824</v>
      </c>
      <c r="J52" s="39">
        <f>'[1]вспомогат'!L49</f>
        <v>2864607.9800000004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6441857</v>
      </c>
      <c r="D53" s="33">
        <f>'[1]вспомогат'!D50</f>
        <v>1428777</v>
      </c>
      <c r="E53" s="33">
        <f>'[1]вспомогат'!G50</f>
        <v>6894699.77</v>
      </c>
      <c r="F53" s="33">
        <f>'[1]вспомогат'!H50</f>
        <v>998061.7199999997</v>
      </c>
      <c r="G53" s="36">
        <f>'[1]вспомогат'!I50</f>
        <v>69.85426837078143</v>
      </c>
      <c r="H53" s="37">
        <f>'[1]вспомогат'!J50</f>
        <v>-430715.28000000026</v>
      </c>
      <c r="I53" s="38">
        <f>'[1]вспомогат'!K50</f>
        <v>107.02969299070129</v>
      </c>
      <c r="J53" s="39">
        <f>'[1]вспомогат'!L50</f>
        <v>452842.76999999955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4826185</v>
      </c>
      <c r="D54" s="33">
        <f>'[1]вспомогат'!D51</f>
        <v>582703</v>
      </c>
      <c r="E54" s="33">
        <f>'[1]вспомогат'!G51</f>
        <v>5687481.15</v>
      </c>
      <c r="F54" s="33">
        <f>'[1]вспомогат'!H51</f>
        <v>620697.1600000001</v>
      </c>
      <c r="G54" s="36">
        <f>'[1]вспомогат'!I51</f>
        <v>106.52033025400594</v>
      </c>
      <c r="H54" s="37">
        <f>'[1]вспомогат'!J51</f>
        <v>37994.16000000015</v>
      </c>
      <c r="I54" s="38">
        <f>'[1]вспомогат'!K51</f>
        <v>117.84631442847714</v>
      </c>
      <c r="J54" s="39">
        <f>'[1]вспомогат'!L51</f>
        <v>861296.1500000004</v>
      </c>
    </row>
    <row r="55" spans="1:10" ht="15" customHeight="1">
      <c r="A55" s="49" t="s">
        <v>57</v>
      </c>
      <c r="B55" s="41">
        <f>SUM(B39:B54)</f>
        <v>255094368</v>
      </c>
      <c r="C55" s="41">
        <f>SUM(C39:C54)</f>
        <v>190807438</v>
      </c>
      <c r="D55" s="41">
        <f>SUM(D39:D54)</f>
        <v>27358638</v>
      </c>
      <c r="E55" s="41">
        <f>SUM(E39:E54)</f>
        <v>211760448.10999998</v>
      </c>
      <c r="F55" s="41">
        <f>SUM(F39:F54)</f>
        <v>24989846.909999993</v>
      </c>
      <c r="G55" s="42">
        <f>F55/D55*100</f>
        <v>91.3417068130365</v>
      </c>
      <c r="H55" s="41">
        <f>SUM(H39:H54)</f>
        <v>-2368791.0900000036</v>
      </c>
      <c r="I55" s="43">
        <f>E55/C55*100</f>
        <v>110.98123339929755</v>
      </c>
      <c r="J55" s="41">
        <f>SUM(J39:J54)</f>
        <v>20953010.11</v>
      </c>
    </row>
    <row r="56" spans="1:10" ht="15.75" customHeight="1">
      <c r="A56" s="52" t="s">
        <v>58</v>
      </c>
      <c r="B56" s="53">
        <f>'[1]вспомогат'!B52</f>
        <v>8721968309</v>
      </c>
      <c r="C56" s="53">
        <f>'[1]вспомогат'!C52</f>
        <v>6397924548</v>
      </c>
      <c r="D56" s="53">
        <f>'[1]вспомогат'!D52</f>
        <v>703642530</v>
      </c>
      <c r="E56" s="53">
        <f>'[1]вспомогат'!G52</f>
        <v>6705037308.440001</v>
      </c>
      <c r="F56" s="53">
        <f>'[1]вспомогат'!H52</f>
        <v>654489601.8300002</v>
      </c>
      <c r="G56" s="54">
        <f>'[1]вспомогат'!I52</f>
        <v>93.01450295080943</v>
      </c>
      <c r="H56" s="53">
        <f>'[1]вспомогат'!J52</f>
        <v>-46784137.08000006</v>
      </c>
      <c r="I56" s="54">
        <f>'[1]вспомогат'!K52</f>
        <v>104.8001935336359</v>
      </c>
      <c r="J56" s="53">
        <f>'[1]вспомогат'!L52</f>
        <v>307112760.44000053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28.09.2017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2017-09-29T05:43:18Z</dcterms:created>
  <dcterms:modified xsi:type="dcterms:W3CDTF">2017-09-29T05:43:52Z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