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<sst xmlns="http://schemas.openxmlformats.org/spreadsheetml/2006/main" count="64" uniqueCount="59">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</sst>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9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25.09.2017</v>
          </cell>
        </row>
        <row r="6">
          <cell r="G6" t="str">
            <v>Фактично надійшло на 25.09.2017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1195874806.94</v>
          </cell>
          <cell r="H10">
            <v>78990442.97000003</v>
          </cell>
          <cell r="I10">
            <v>74.92822427649473</v>
          </cell>
          <cell r="J10">
            <v>-26431037.02999997</v>
          </cell>
          <cell r="K10">
            <v>99.51865815757863</v>
          </cell>
          <cell r="L10">
            <v>-5784087.059999943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3016619378.86</v>
          </cell>
          <cell r="H11">
            <v>216491031.76000023</v>
          </cell>
          <cell r="I11">
            <v>66.21027043657779</v>
          </cell>
          <cell r="J11">
            <v>-110483968.23999977</v>
          </cell>
          <cell r="K11">
            <v>100.10982537010796</v>
          </cell>
          <cell r="L11">
            <v>3309378.8600001335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257349657.13</v>
          </cell>
          <cell r="H12">
            <v>18644117.78</v>
          </cell>
          <cell r="I12">
            <v>74.39661878202683</v>
          </cell>
          <cell r="J12">
            <v>-6416319.219999999</v>
          </cell>
          <cell r="K12">
            <v>101.2052756754371</v>
          </cell>
          <cell r="L12">
            <v>3064833.129999995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332686104.77</v>
          </cell>
          <cell r="H13">
            <v>25130244.389999986</v>
          </cell>
          <cell r="I13">
            <v>71.39314538718966</v>
          </cell>
          <cell r="J13">
            <v>-10069555.610000014</v>
          </cell>
          <cell r="K13">
            <v>102.18918990720576</v>
          </cell>
          <cell r="L13">
            <v>7127104.769999981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328038754.3</v>
          </cell>
          <cell r="H14">
            <v>23159567.620000005</v>
          </cell>
          <cell r="I14">
            <v>54.71970423400436</v>
          </cell>
          <cell r="J14">
            <v>-19164432.379999995</v>
          </cell>
          <cell r="K14">
            <v>94.84287845933224</v>
          </cell>
          <cell r="L14">
            <v>-17837245.699999988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48850246.39</v>
          </cell>
          <cell r="H15">
            <v>3404187.259999998</v>
          </cell>
          <cell r="I15">
            <v>68.02524349059804</v>
          </cell>
          <cell r="J15">
            <v>-1600112.740000002</v>
          </cell>
          <cell r="K15">
            <v>100.27474606087479</v>
          </cell>
          <cell r="L15">
            <v>133846.3900000006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28500459.9</v>
          </cell>
          <cell r="H16">
            <v>3676491.1899999976</v>
          </cell>
          <cell r="I16">
            <v>104.46515191596617</v>
          </cell>
          <cell r="J16">
            <v>157144.18999999762</v>
          </cell>
          <cell r="K16">
            <v>110.50360916411417</v>
          </cell>
          <cell r="L16">
            <v>2709030.8999999985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168623158.22</v>
          </cell>
          <cell r="H17">
            <v>15159538.060000002</v>
          </cell>
          <cell r="I17">
            <v>79.24970025605857</v>
          </cell>
          <cell r="J17">
            <v>-3969288.9399999976</v>
          </cell>
          <cell r="K17">
            <v>127.20203514918218</v>
          </cell>
          <cell r="L17">
            <v>36059903.22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19495927.61</v>
          </cell>
          <cell r="H18">
            <v>1753913.3900000006</v>
          </cell>
          <cell r="I18">
            <v>98.23143269834463</v>
          </cell>
          <cell r="J18">
            <v>-31577.609999999404</v>
          </cell>
          <cell r="K18">
            <v>109.52814469723889</v>
          </cell>
          <cell r="L18">
            <v>1696002.6099999994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21040770.07</v>
          </cell>
          <cell r="H19">
            <v>1124515.370000001</v>
          </cell>
          <cell r="I19">
            <v>97.60655591143063</v>
          </cell>
          <cell r="J19">
            <v>-27574.629999998957</v>
          </cell>
          <cell r="K19">
            <v>144.4038294027281</v>
          </cell>
          <cell r="L19">
            <v>6469986.07</v>
          </cell>
        </row>
        <row r="20">
          <cell r="B20">
            <v>116263548</v>
          </cell>
          <cell r="C20">
            <v>81013291</v>
          </cell>
          <cell r="D20">
            <v>10065278</v>
          </cell>
          <cell r="G20">
            <v>93572507.66</v>
          </cell>
          <cell r="H20">
            <v>8477528.049999997</v>
          </cell>
          <cell r="I20">
            <v>84.22547345438444</v>
          </cell>
          <cell r="J20">
            <v>-1587749.950000003</v>
          </cell>
          <cell r="K20">
            <v>115.502661976786</v>
          </cell>
          <cell r="L20">
            <v>12559216.659999996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73192621.23</v>
          </cell>
          <cell r="H21">
            <v>7813765.470000006</v>
          </cell>
          <cell r="I21">
            <v>86.55964885460673</v>
          </cell>
          <cell r="J21">
            <v>-1213264.5299999937</v>
          </cell>
          <cell r="K21">
            <v>114.05696041216737</v>
          </cell>
          <cell r="L21">
            <v>9020631.230000004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62523558.99</v>
          </cell>
          <cell r="H22">
            <v>4396960.630000003</v>
          </cell>
          <cell r="I22">
            <v>62.140054082257976</v>
          </cell>
          <cell r="J22">
            <v>-2678927.3699999973</v>
          </cell>
          <cell r="K22">
            <v>102.12427302052996</v>
          </cell>
          <cell r="L22">
            <v>1300543.990000002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48979752.13</v>
          </cell>
          <cell r="H23">
            <v>3267673.870000005</v>
          </cell>
          <cell r="I23">
            <v>47.36859693636079</v>
          </cell>
          <cell r="J23">
            <v>-3630723.129999995</v>
          </cell>
          <cell r="K23">
            <v>103.58544524921076</v>
          </cell>
          <cell r="L23">
            <v>1695356.1300000027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29249630.13</v>
          </cell>
          <cell r="H24">
            <v>2620662.5599999987</v>
          </cell>
          <cell r="I24">
            <v>94.80425194480453</v>
          </cell>
          <cell r="J24">
            <v>-143625.44000000134</v>
          </cell>
          <cell r="K24">
            <v>132.37260290549997</v>
          </cell>
          <cell r="L24">
            <v>7153192.129999999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90903039.2</v>
          </cell>
          <cell r="H25">
            <v>10900476.74000001</v>
          </cell>
          <cell r="I25">
            <v>92.08439748814897</v>
          </cell>
          <cell r="J25">
            <v>-937008.2599999905</v>
          </cell>
          <cell r="K25">
            <v>112.50537656233679</v>
          </cell>
          <cell r="L25">
            <v>10104199.200000003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50422340.81</v>
          </cell>
          <cell r="H26">
            <v>4323992.3000000045</v>
          </cell>
          <cell r="I26">
            <v>56.731294186921346</v>
          </cell>
          <cell r="J26">
            <v>-3297889.6999999955</v>
          </cell>
          <cell r="K26">
            <v>103.17197097462356</v>
          </cell>
          <cell r="L26">
            <v>1550209.8100000024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39765578.37</v>
          </cell>
          <cell r="H27">
            <v>3340864.1999999955</v>
          </cell>
          <cell r="I27">
            <v>100.82337507367394</v>
          </cell>
          <cell r="J27">
            <v>27283.19999999553</v>
          </cell>
          <cell r="K27">
            <v>108.73633311635602</v>
          </cell>
          <cell r="L27">
            <v>3194933.3699999973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42541020.82</v>
          </cell>
          <cell r="H28">
            <v>3169786.8699999973</v>
          </cell>
          <cell r="I28">
            <v>60.23473877838772</v>
          </cell>
          <cell r="J28">
            <v>-2092603.1300000027</v>
          </cell>
          <cell r="K28">
            <v>103.89807686929929</v>
          </cell>
          <cell r="L28">
            <v>1596065.8200000003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108752522.82</v>
          </cell>
          <cell r="H29">
            <v>10018695.36</v>
          </cell>
          <cell r="I29">
            <v>99.2916211933751</v>
          </cell>
          <cell r="J29">
            <v>-71476.6400000006</v>
          </cell>
          <cell r="K29">
            <v>108.08289416835105</v>
          </cell>
          <cell r="L29">
            <v>8132971.819999993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48446244.41</v>
          </cell>
          <cell r="H30">
            <v>3721803.7299999967</v>
          </cell>
          <cell r="I30">
            <v>77.66488339636714</v>
          </cell>
          <cell r="J30">
            <v>-1070328.2700000033</v>
          </cell>
          <cell r="K30">
            <v>108.13065966154822</v>
          </cell>
          <cell r="L30">
            <v>3642814.4099999964</v>
          </cell>
        </row>
        <row r="31">
          <cell r="B31">
            <v>34947002</v>
          </cell>
          <cell r="C31">
            <v>23891925</v>
          </cell>
          <cell r="D31">
            <v>4404724</v>
          </cell>
          <cell r="G31">
            <v>27404506.25</v>
          </cell>
          <cell r="H31">
            <v>3046759.289999999</v>
          </cell>
          <cell r="I31">
            <v>69.17026560574509</v>
          </cell>
          <cell r="J31">
            <v>-1357964.710000001</v>
          </cell>
          <cell r="K31">
            <v>114.70195997183149</v>
          </cell>
          <cell r="L31">
            <v>3512581.25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25890922.98</v>
          </cell>
          <cell r="H32">
            <v>1639777.210000001</v>
          </cell>
          <cell r="I32">
            <v>65.20867862507117</v>
          </cell>
          <cell r="J32">
            <v>-874883.7899999991</v>
          </cell>
          <cell r="K32">
            <v>118.25264258287085</v>
          </cell>
          <cell r="L32">
            <v>3996339.9800000004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43530087.7</v>
          </cell>
          <cell r="H33">
            <v>4317908.120000005</v>
          </cell>
          <cell r="I33">
            <v>80.82085110022962</v>
          </cell>
          <cell r="J33">
            <v>-1024658.8799999952</v>
          </cell>
          <cell r="K33">
            <v>117.58258181116466</v>
          </cell>
          <cell r="L33">
            <v>6509223.700000003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37512084.07</v>
          </cell>
          <cell r="H34">
            <v>2833516.6000000015</v>
          </cell>
          <cell r="I34">
            <v>73.13601308723025</v>
          </cell>
          <cell r="J34">
            <v>-1040794.3999999985</v>
          </cell>
          <cell r="K34">
            <v>122.61527301988562</v>
          </cell>
          <cell r="L34">
            <v>6918763.07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91555774.67</v>
          </cell>
          <cell r="H35">
            <v>6120130.230000004</v>
          </cell>
          <cell r="I35">
            <v>67.39182801178632</v>
          </cell>
          <cell r="J35">
            <v>-2961282.769999996</v>
          </cell>
          <cell r="K35">
            <v>116.72032254898352</v>
          </cell>
          <cell r="L35">
            <v>13115471.670000002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10758526.7</v>
          </cell>
          <cell r="H36">
            <v>1083752.5999999996</v>
          </cell>
          <cell r="I36">
            <v>92.0075728311946</v>
          </cell>
          <cell r="J36">
            <v>-94142.40000000037</v>
          </cell>
          <cell r="K36">
            <v>114.20676994948525</v>
          </cell>
          <cell r="L36">
            <v>1338308.6999999993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24593994.9</v>
          </cell>
          <cell r="H37">
            <v>1837230.7299999967</v>
          </cell>
          <cell r="I37">
            <v>70.91397404959406</v>
          </cell>
          <cell r="J37">
            <v>-753557.2700000033</v>
          </cell>
          <cell r="K37">
            <v>102.89538786829068</v>
          </cell>
          <cell r="L37">
            <v>692053.8999999985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14382289.49</v>
          </cell>
          <cell r="H38">
            <v>1235646.9100000001</v>
          </cell>
          <cell r="I38">
            <v>87.83293538951462</v>
          </cell>
          <cell r="J38">
            <v>-171168.08999999985</v>
          </cell>
          <cell r="K38">
            <v>116.57647739595018</v>
          </cell>
          <cell r="L38">
            <v>2045075.4900000002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9979791.11</v>
          </cell>
          <cell r="H39">
            <v>845032.0299999993</v>
          </cell>
          <cell r="I39">
            <v>40.88713642673517</v>
          </cell>
          <cell r="J39">
            <v>-1221710.9700000007</v>
          </cell>
          <cell r="K39">
            <v>93.52682523575251</v>
          </cell>
          <cell r="L39">
            <v>-690720.8900000006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11007540.9</v>
          </cell>
          <cell r="H40">
            <v>1575828.0600000005</v>
          </cell>
          <cell r="I40">
            <v>149.04914618436067</v>
          </cell>
          <cell r="J40">
            <v>518574.0600000005</v>
          </cell>
          <cell r="K40">
            <v>168.64325530601877</v>
          </cell>
          <cell r="L40">
            <v>4480424.9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10902685.64</v>
          </cell>
          <cell r="H41">
            <v>1169784.6600000001</v>
          </cell>
          <cell r="I41">
            <v>29.75862987415888</v>
          </cell>
          <cell r="J41">
            <v>-2761124.34</v>
          </cell>
          <cell r="K41">
            <v>81.22973307034297</v>
          </cell>
          <cell r="L41">
            <v>-2519352.3599999994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17202708.72</v>
          </cell>
          <cell r="H42">
            <v>1222180.9299999997</v>
          </cell>
          <cell r="I42">
            <v>65.47764981822193</v>
          </cell>
          <cell r="J42">
            <v>-644381.0700000003</v>
          </cell>
          <cell r="K42">
            <v>98.78360098995442</v>
          </cell>
          <cell r="L42">
            <v>-211830.2800000012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32270518.01</v>
          </cell>
          <cell r="H43">
            <v>2502575.8000000007</v>
          </cell>
          <cell r="I43">
            <v>79.55952223132509</v>
          </cell>
          <cell r="J43">
            <v>-642963.1999999993</v>
          </cell>
          <cell r="K43">
            <v>107.51037360171294</v>
          </cell>
          <cell r="L43">
            <v>2254328.0100000016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15456861.6</v>
          </cell>
          <cell r="H44">
            <v>1588171.6600000001</v>
          </cell>
          <cell r="I44">
            <v>72.41872742859228</v>
          </cell>
          <cell r="J44">
            <v>-604868.3399999999</v>
          </cell>
          <cell r="K44">
            <v>104.34321712386286</v>
          </cell>
          <cell r="L44">
            <v>643381.5999999996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13718403.25</v>
          </cell>
          <cell r="H45">
            <v>1125118.9499999993</v>
          </cell>
          <cell r="I45">
            <v>43.8597210348864</v>
          </cell>
          <cell r="J45">
            <v>-1440148.0500000007</v>
          </cell>
          <cell r="K45">
            <v>106.90658129457897</v>
          </cell>
          <cell r="L45">
            <v>886262.25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5714177.29</v>
          </cell>
          <cell r="H46">
            <v>406183.0200000005</v>
          </cell>
          <cell r="I46">
            <v>92.02152695967388</v>
          </cell>
          <cell r="J46">
            <v>-35216.979999999516</v>
          </cell>
          <cell r="K46">
            <v>112.14956389814607</v>
          </cell>
          <cell r="L46">
            <v>619037.29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5926057.21</v>
          </cell>
          <cell r="H47">
            <v>784199.2000000002</v>
          </cell>
          <cell r="I47">
            <v>120.22395221698594</v>
          </cell>
          <cell r="J47">
            <v>131917.2000000002</v>
          </cell>
          <cell r="K47">
            <v>126.1751562962094</v>
          </cell>
          <cell r="L47">
            <v>1229366.21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5989907.41</v>
          </cell>
          <cell r="H48">
            <v>493637.75</v>
          </cell>
          <cell r="I48">
            <v>60.227415531286944</v>
          </cell>
          <cell r="J48">
            <v>-325985.25</v>
          </cell>
          <cell r="K48">
            <v>102.5048255876535</v>
          </cell>
          <cell r="L48">
            <v>146370.41000000015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15197927.07</v>
          </cell>
          <cell r="H49">
            <v>1424867.8399999999</v>
          </cell>
          <cell r="I49">
            <v>79.86739325643678</v>
          </cell>
          <cell r="J49">
            <v>-359174.16000000015</v>
          </cell>
          <cell r="K49">
            <v>117.8166760467734</v>
          </cell>
          <cell r="L49">
            <v>2298287.0700000003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6805164.01</v>
          </cell>
          <cell r="H50">
            <v>908525.96</v>
          </cell>
          <cell r="I50">
            <v>169.1835770922485</v>
          </cell>
          <cell r="J50">
            <v>371519.95999999996</v>
          </cell>
          <cell r="K50">
            <v>122.61366778821086</v>
          </cell>
          <cell r="L50">
            <v>1255078.0099999998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5474031.42</v>
          </cell>
          <cell r="H51">
            <v>407247.4299999997</v>
          </cell>
          <cell r="I51">
            <v>69.88936559447947</v>
          </cell>
          <cell r="J51">
            <v>-175455.5700000003</v>
          </cell>
          <cell r="K51">
            <v>113.4235720346402</v>
          </cell>
          <cell r="L51">
            <v>647846.4199999999</v>
          </cell>
        </row>
        <row r="52">
          <cell r="B52">
            <v>8701222690</v>
          </cell>
          <cell r="C52">
            <v>6390636857</v>
          </cell>
          <cell r="D52">
            <v>696354839</v>
          </cell>
          <cell r="G52">
            <v>6536702041.159998</v>
          </cell>
          <cell r="H52">
            <v>486154334.55000037</v>
          </cell>
          <cell r="I52">
            <v>69.81416762295241</v>
          </cell>
          <cell r="J52">
            <v>-201992619.97999972</v>
          </cell>
          <cell r="K52">
            <v>102.2856123329869</v>
          </cell>
          <cell r="L52">
            <v>146065184.15999794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6" sqref="I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25.09.2017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1201658894</v>
      </c>
      <c r="D10" s="33">
        <f>'[1]вспомогат'!D10</f>
        <v>105421480</v>
      </c>
      <c r="E10" s="33">
        <f>'[1]вспомогат'!G10</f>
        <v>1195874806.94</v>
      </c>
      <c r="F10" s="33">
        <f>'[1]вспомогат'!H10</f>
        <v>78990442.97000003</v>
      </c>
      <c r="G10" s="34">
        <f>'[1]вспомогат'!I10</f>
        <v>74.92822427649473</v>
      </c>
      <c r="H10" s="33">
        <f>'[1]вспомогат'!J10</f>
        <v>-26431037.02999997</v>
      </c>
      <c r="I10" s="34">
        <f>'[1]вспомогат'!K10</f>
        <v>99.51865815757863</v>
      </c>
      <c r="J10" s="33">
        <f>'[1]вспомогат'!L10</f>
        <v>-5784087.059999943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3013310000</v>
      </c>
      <c r="D12" s="33">
        <f>'[1]вспомогат'!D11</f>
        <v>326975000</v>
      </c>
      <c r="E12" s="33">
        <f>'[1]вспомогат'!G11</f>
        <v>3016619378.86</v>
      </c>
      <c r="F12" s="33">
        <f>'[1]вспомогат'!H11</f>
        <v>216491031.76000023</v>
      </c>
      <c r="G12" s="36">
        <f>'[1]вспомогат'!I11</f>
        <v>66.21027043657779</v>
      </c>
      <c r="H12" s="37">
        <f>'[1]вспомогат'!J11</f>
        <v>-110483968.23999977</v>
      </c>
      <c r="I12" s="36">
        <f>'[1]вспомогат'!K11</f>
        <v>100.10982537010796</v>
      </c>
      <c r="J12" s="39">
        <f>'[1]вспомогат'!L11</f>
        <v>3309378.8600001335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254284824</v>
      </c>
      <c r="D13" s="33">
        <f>'[1]вспомогат'!D12</f>
        <v>25060437</v>
      </c>
      <c r="E13" s="33">
        <f>'[1]вспомогат'!G12</f>
        <v>257349657.13</v>
      </c>
      <c r="F13" s="33">
        <f>'[1]вспомогат'!H12</f>
        <v>18644117.78</v>
      </c>
      <c r="G13" s="36">
        <f>'[1]вспомогат'!I12</f>
        <v>74.39661878202683</v>
      </c>
      <c r="H13" s="37">
        <f>'[1]вспомогат'!J12</f>
        <v>-6416319.219999999</v>
      </c>
      <c r="I13" s="36">
        <f>'[1]вспомогат'!K12</f>
        <v>101.2052756754371</v>
      </c>
      <c r="J13" s="39">
        <f>'[1]вспомогат'!L12</f>
        <v>3064833.129999995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325559000</v>
      </c>
      <c r="D14" s="33">
        <f>'[1]вспомогат'!D13</f>
        <v>35199800</v>
      </c>
      <c r="E14" s="33">
        <f>'[1]вспомогат'!G13</f>
        <v>332686104.77</v>
      </c>
      <c r="F14" s="33">
        <f>'[1]вспомогат'!H13</f>
        <v>25130244.389999986</v>
      </c>
      <c r="G14" s="36">
        <f>'[1]вспомогат'!I13</f>
        <v>71.39314538718966</v>
      </c>
      <c r="H14" s="37">
        <f>'[1]вспомогат'!J13</f>
        <v>-10069555.610000014</v>
      </c>
      <c r="I14" s="36">
        <f>'[1]вспомогат'!K13</f>
        <v>102.18918990720576</v>
      </c>
      <c r="J14" s="39">
        <f>'[1]вспомогат'!L13</f>
        <v>7127104.769999981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345876000</v>
      </c>
      <c r="D15" s="33">
        <f>'[1]вспомогат'!D14</f>
        <v>42324000</v>
      </c>
      <c r="E15" s="33">
        <f>'[1]вспомогат'!G14</f>
        <v>328038754.3</v>
      </c>
      <c r="F15" s="33">
        <f>'[1]вспомогат'!H14</f>
        <v>23159567.620000005</v>
      </c>
      <c r="G15" s="36">
        <f>'[1]вспомогат'!I14</f>
        <v>54.71970423400436</v>
      </c>
      <c r="H15" s="37">
        <f>'[1]вспомогат'!J14</f>
        <v>-19164432.379999995</v>
      </c>
      <c r="I15" s="36">
        <f>'[1]вспомогат'!K14</f>
        <v>94.84287845933224</v>
      </c>
      <c r="J15" s="39">
        <f>'[1]вспомогат'!L14</f>
        <v>-17837245.699999988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48716400</v>
      </c>
      <c r="D16" s="33">
        <f>'[1]вспомогат'!D15</f>
        <v>5004300</v>
      </c>
      <c r="E16" s="33">
        <f>'[1]вспомогат'!G15</f>
        <v>48850246.39</v>
      </c>
      <c r="F16" s="33">
        <f>'[1]вспомогат'!H15</f>
        <v>3404187.259999998</v>
      </c>
      <c r="G16" s="36">
        <f>'[1]вспомогат'!I15</f>
        <v>68.02524349059804</v>
      </c>
      <c r="H16" s="37">
        <f>'[1]вспомогат'!J15</f>
        <v>-1600112.740000002</v>
      </c>
      <c r="I16" s="36">
        <f>'[1]вспомогат'!K15</f>
        <v>100.27474606087479</v>
      </c>
      <c r="J16" s="39">
        <f>'[1]вспомогат'!L15</f>
        <v>133846.3900000006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3987746224</v>
      </c>
      <c r="D17" s="41">
        <f>SUM(D12:D16)</f>
        <v>434563537</v>
      </c>
      <c r="E17" s="41">
        <f>SUM(E12:E16)</f>
        <v>3983544141.4500003</v>
      </c>
      <c r="F17" s="41">
        <f>SUM(F12:F16)</f>
        <v>286829148.8100002</v>
      </c>
      <c r="G17" s="42">
        <f>F17/D17*100</f>
        <v>66.00396130566293</v>
      </c>
      <c r="H17" s="41">
        <f>SUM(H12:H16)</f>
        <v>-147734388.1899998</v>
      </c>
      <c r="I17" s="43">
        <f>E17/C17*100</f>
        <v>99.8946251262252</v>
      </c>
      <c r="J17" s="41">
        <f>SUM(J12:J16)</f>
        <v>-4202082.549999878</v>
      </c>
    </row>
    <row r="18" spans="1:10" ht="20.25" customHeight="1">
      <c r="A18" s="32" t="s">
        <v>20</v>
      </c>
      <c r="B18" s="44">
        <f>'[1]вспомогат'!B16</f>
        <v>34835596</v>
      </c>
      <c r="C18" s="44">
        <f>'[1]вспомогат'!C16</f>
        <v>25791429</v>
      </c>
      <c r="D18" s="44">
        <f>'[1]вспомогат'!D16</f>
        <v>3519347</v>
      </c>
      <c r="E18" s="44">
        <f>'[1]вспомогат'!G16</f>
        <v>28500459.9</v>
      </c>
      <c r="F18" s="44">
        <f>'[1]вспомогат'!H16</f>
        <v>3676491.1899999976</v>
      </c>
      <c r="G18" s="45">
        <f>'[1]вспомогат'!I16</f>
        <v>104.46515191596617</v>
      </c>
      <c r="H18" s="46">
        <f>'[1]вспомогат'!J16</f>
        <v>157144.18999999762</v>
      </c>
      <c r="I18" s="47">
        <f>'[1]вспомогат'!K16</f>
        <v>110.50360916411417</v>
      </c>
      <c r="J18" s="48">
        <f>'[1]вспомогат'!L16</f>
        <v>2709030.8999999985</v>
      </c>
    </row>
    <row r="19" spans="1:10" ht="12.75">
      <c r="A19" s="32" t="s">
        <v>21</v>
      </c>
      <c r="B19" s="44">
        <f>'[1]вспомогат'!B17</f>
        <v>188315129</v>
      </c>
      <c r="C19" s="44">
        <f>'[1]вспомогат'!C17</f>
        <v>132563255</v>
      </c>
      <c r="D19" s="44">
        <f>'[1]вспомогат'!D17</f>
        <v>19128827</v>
      </c>
      <c r="E19" s="44">
        <f>'[1]вспомогат'!G17</f>
        <v>168623158.22</v>
      </c>
      <c r="F19" s="44">
        <f>'[1]вспомогат'!H17</f>
        <v>15159538.060000002</v>
      </c>
      <c r="G19" s="45">
        <f>'[1]вспомогат'!I17</f>
        <v>79.24970025605857</v>
      </c>
      <c r="H19" s="37">
        <f>'[1]вспомогат'!J17</f>
        <v>-3969288.9399999976</v>
      </c>
      <c r="I19" s="38">
        <f>'[1]вспомогат'!K17</f>
        <v>127.20203514918218</v>
      </c>
      <c r="J19" s="39">
        <f>'[1]вспомогат'!L17</f>
        <v>36059903.22</v>
      </c>
    </row>
    <row r="20" spans="1:10" ht="12.75">
      <c r="A20" s="32" t="s">
        <v>22</v>
      </c>
      <c r="B20" s="44">
        <f>'[1]вспомогат'!B18</f>
        <v>25131365</v>
      </c>
      <c r="C20" s="44">
        <f>'[1]вспомогат'!C18</f>
        <v>17799925</v>
      </c>
      <c r="D20" s="44">
        <f>'[1]вспомогат'!D18</f>
        <v>1785491</v>
      </c>
      <c r="E20" s="44">
        <f>'[1]вспомогат'!G18</f>
        <v>19495927.61</v>
      </c>
      <c r="F20" s="44">
        <f>'[1]вспомогат'!H18</f>
        <v>1753913.3900000006</v>
      </c>
      <c r="G20" s="45">
        <f>'[1]вспомогат'!I18</f>
        <v>98.23143269834463</v>
      </c>
      <c r="H20" s="37">
        <f>'[1]вспомогат'!J18</f>
        <v>-31577.609999999404</v>
      </c>
      <c r="I20" s="38">
        <f>'[1]вспомогат'!K18</f>
        <v>109.52814469723889</v>
      </c>
      <c r="J20" s="39">
        <f>'[1]вспомогат'!L18</f>
        <v>1696002.6099999994</v>
      </c>
    </row>
    <row r="21" spans="1:10" ht="12.75">
      <c r="A21" s="32" t="s">
        <v>23</v>
      </c>
      <c r="B21" s="44">
        <f>'[1]вспомогат'!B19</f>
        <v>19481257</v>
      </c>
      <c r="C21" s="44">
        <f>'[1]вспомогат'!C19</f>
        <v>14570784</v>
      </c>
      <c r="D21" s="44">
        <f>'[1]вспомогат'!D19</f>
        <v>1152090</v>
      </c>
      <c r="E21" s="44">
        <f>'[1]вспомогат'!G19</f>
        <v>21040770.07</v>
      </c>
      <c r="F21" s="44">
        <f>'[1]вспомогат'!H19</f>
        <v>1124515.370000001</v>
      </c>
      <c r="G21" s="45">
        <f>'[1]вспомогат'!I19</f>
        <v>97.60655591143063</v>
      </c>
      <c r="H21" s="37">
        <f>'[1]вспомогат'!J19</f>
        <v>-27574.629999998957</v>
      </c>
      <c r="I21" s="38">
        <f>'[1]вспомогат'!K19</f>
        <v>144.4038294027281</v>
      </c>
      <c r="J21" s="39">
        <f>'[1]вспомогат'!L19</f>
        <v>6469986.07</v>
      </c>
    </row>
    <row r="22" spans="1:10" ht="12.75">
      <c r="A22" s="32" t="s">
        <v>24</v>
      </c>
      <c r="B22" s="44">
        <f>'[1]вспомогат'!B20</f>
        <v>116263548</v>
      </c>
      <c r="C22" s="44">
        <f>'[1]вспомогат'!C20</f>
        <v>81013291</v>
      </c>
      <c r="D22" s="44">
        <f>'[1]вспомогат'!D20</f>
        <v>10065278</v>
      </c>
      <c r="E22" s="44">
        <f>'[1]вспомогат'!G20</f>
        <v>93572507.66</v>
      </c>
      <c r="F22" s="44">
        <f>'[1]вспомогат'!H20</f>
        <v>8477528.049999997</v>
      </c>
      <c r="G22" s="45">
        <f>'[1]вспомогат'!I20</f>
        <v>84.22547345438444</v>
      </c>
      <c r="H22" s="37">
        <f>'[1]вспомогат'!J20</f>
        <v>-1587749.950000003</v>
      </c>
      <c r="I22" s="38">
        <f>'[1]вспомогат'!K20</f>
        <v>115.502661976786</v>
      </c>
      <c r="J22" s="39">
        <f>'[1]вспомогат'!L20</f>
        <v>12559216.659999996</v>
      </c>
    </row>
    <row r="23" spans="1:10" ht="12.75">
      <c r="A23" s="32" t="s">
        <v>25</v>
      </c>
      <c r="B23" s="44">
        <f>'[1]вспомогат'!B21</f>
        <v>88876200</v>
      </c>
      <c r="C23" s="44">
        <f>'[1]вспомогат'!C21</f>
        <v>64171990</v>
      </c>
      <c r="D23" s="44">
        <f>'[1]вспомогат'!D21</f>
        <v>9027030</v>
      </c>
      <c r="E23" s="44">
        <f>'[1]вспомогат'!G21</f>
        <v>73192621.23</v>
      </c>
      <c r="F23" s="44">
        <f>'[1]вспомогат'!H21</f>
        <v>7813765.470000006</v>
      </c>
      <c r="G23" s="45">
        <f>'[1]вспомогат'!I21</f>
        <v>86.55964885460673</v>
      </c>
      <c r="H23" s="37">
        <f>'[1]вспомогат'!J21</f>
        <v>-1213264.5299999937</v>
      </c>
      <c r="I23" s="38">
        <f>'[1]вспомогат'!K21</f>
        <v>114.05696041216737</v>
      </c>
      <c r="J23" s="39">
        <f>'[1]вспомогат'!L21</f>
        <v>9020631.230000004</v>
      </c>
    </row>
    <row r="24" spans="1:10" ht="12.75">
      <c r="A24" s="32" t="s">
        <v>26</v>
      </c>
      <c r="B24" s="44">
        <f>'[1]вспомогат'!B22</f>
        <v>80318550</v>
      </c>
      <c r="C24" s="44">
        <f>'[1]вспомогат'!C22</f>
        <v>61223015</v>
      </c>
      <c r="D24" s="44">
        <f>'[1]вспомогат'!D22</f>
        <v>7075888</v>
      </c>
      <c r="E24" s="44">
        <f>'[1]вспомогат'!G22</f>
        <v>62523558.99</v>
      </c>
      <c r="F24" s="44">
        <f>'[1]вспомогат'!H22</f>
        <v>4396960.630000003</v>
      </c>
      <c r="G24" s="45">
        <f>'[1]вспомогат'!I22</f>
        <v>62.140054082257976</v>
      </c>
      <c r="H24" s="37">
        <f>'[1]вспомогат'!J22</f>
        <v>-2678927.3699999973</v>
      </c>
      <c r="I24" s="38">
        <f>'[1]вспомогат'!K22</f>
        <v>102.12427302052996</v>
      </c>
      <c r="J24" s="39">
        <f>'[1]вспомогат'!L22</f>
        <v>1300543.990000002</v>
      </c>
    </row>
    <row r="25" spans="1:10" ht="12.75">
      <c r="A25" s="32" t="s">
        <v>27</v>
      </c>
      <c r="B25" s="44">
        <f>'[1]вспомогат'!B23</f>
        <v>64704600</v>
      </c>
      <c r="C25" s="44">
        <f>'[1]вспомогат'!C23</f>
        <v>47284396</v>
      </c>
      <c r="D25" s="44">
        <f>'[1]вспомогат'!D23</f>
        <v>6898397</v>
      </c>
      <c r="E25" s="44">
        <f>'[1]вспомогат'!G23</f>
        <v>48979752.13</v>
      </c>
      <c r="F25" s="44">
        <f>'[1]вспомогат'!H23</f>
        <v>3267673.870000005</v>
      </c>
      <c r="G25" s="45">
        <f>'[1]вспомогат'!I23</f>
        <v>47.36859693636079</v>
      </c>
      <c r="H25" s="37">
        <f>'[1]вспомогат'!J23</f>
        <v>-3630723.129999995</v>
      </c>
      <c r="I25" s="38">
        <f>'[1]вспомогат'!K23</f>
        <v>103.58544524921076</v>
      </c>
      <c r="J25" s="39">
        <f>'[1]вспомогат'!L23</f>
        <v>1695356.1300000027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22096438</v>
      </c>
      <c r="D26" s="44">
        <f>'[1]вспомогат'!D24</f>
        <v>2764288</v>
      </c>
      <c r="E26" s="44">
        <f>'[1]вспомогат'!G24</f>
        <v>29249630.13</v>
      </c>
      <c r="F26" s="44">
        <f>'[1]вспомогат'!H24</f>
        <v>2620662.5599999987</v>
      </c>
      <c r="G26" s="45">
        <f>'[1]вспомогат'!I24</f>
        <v>94.80425194480453</v>
      </c>
      <c r="H26" s="37">
        <f>'[1]вспомогат'!J24</f>
        <v>-143625.44000000134</v>
      </c>
      <c r="I26" s="38">
        <f>'[1]вспомогат'!K24</f>
        <v>132.37260290549997</v>
      </c>
      <c r="J26" s="39">
        <f>'[1]вспомогат'!L24</f>
        <v>7153192.129999999</v>
      </c>
    </row>
    <row r="27" spans="1:10" ht="12.75">
      <c r="A27" s="32" t="s">
        <v>29</v>
      </c>
      <c r="B27" s="44">
        <f>'[1]вспомогат'!B25</f>
        <v>110562503</v>
      </c>
      <c r="C27" s="44">
        <f>'[1]вспомогат'!C25</f>
        <v>80798840</v>
      </c>
      <c r="D27" s="44">
        <f>'[1]вспомогат'!D25</f>
        <v>11837485</v>
      </c>
      <c r="E27" s="44">
        <f>'[1]вспомогат'!G25</f>
        <v>90903039.2</v>
      </c>
      <c r="F27" s="44">
        <f>'[1]вспомогат'!H25</f>
        <v>10900476.74000001</v>
      </c>
      <c r="G27" s="45">
        <f>'[1]вспомогат'!I25</f>
        <v>92.08439748814897</v>
      </c>
      <c r="H27" s="37">
        <f>'[1]вспомогат'!J25</f>
        <v>-937008.2599999905</v>
      </c>
      <c r="I27" s="38">
        <f>'[1]вспомогат'!K25</f>
        <v>112.50537656233679</v>
      </c>
      <c r="J27" s="39">
        <f>'[1]вспомогат'!L25</f>
        <v>10104199.200000003</v>
      </c>
    </row>
    <row r="28" spans="1:10" ht="12.75">
      <c r="A28" s="32" t="s">
        <v>30</v>
      </c>
      <c r="B28" s="44">
        <f>'[1]вспомогат'!B26</f>
        <v>65358575</v>
      </c>
      <c r="C28" s="44">
        <f>'[1]вспомогат'!C26</f>
        <v>48872131</v>
      </c>
      <c r="D28" s="44">
        <f>'[1]вспомогат'!D26</f>
        <v>7621882</v>
      </c>
      <c r="E28" s="44">
        <f>'[1]вспомогат'!G26</f>
        <v>50422340.81</v>
      </c>
      <c r="F28" s="44">
        <f>'[1]вспомогат'!H26</f>
        <v>4323992.3000000045</v>
      </c>
      <c r="G28" s="45">
        <f>'[1]вспомогат'!I26</f>
        <v>56.731294186921346</v>
      </c>
      <c r="H28" s="37">
        <f>'[1]вспомогат'!J26</f>
        <v>-3297889.6999999955</v>
      </c>
      <c r="I28" s="38">
        <f>'[1]вспомогат'!K26</f>
        <v>103.17197097462356</v>
      </c>
      <c r="J28" s="39">
        <f>'[1]вспомогат'!L26</f>
        <v>1550209.8100000024</v>
      </c>
    </row>
    <row r="29" spans="1:10" ht="12.75">
      <c r="A29" s="32" t="s">
        <v>31</v>
      </c>
      <c r="B29" s="44">
        <f>'[1]вспомогат'!B27</f>
        <v>47042119</v>
      </c>
      <c r="C29" s="44">
        <f>'[1]вспомогат'!C27</f>
        <v>36570645</v>
      </c>
      <c r="D29" s="44">
        <f>'[1]вспомогат'!D27</f>
        <v>3313581</v>
      </c>
      <c r="E29" s="44">
        <f>'[1]вспомогат'!G27</f>
        <v>39765578.37</v>
      </c>
      <c r="F29" s="44">
        <f>'[1]вспомогат'!H27</f>
        <v>3340864.1999999955</v>
      </c>
      <c r="G29" s="45">
        <f>'[1]вспомогат'!I27</f>
        <v>100.82337507367394</v>
      </c>
      <c r="H29" s="37">
        <f>'[1]вспомогат'!J27</f>
        <v>27283.19999999553</v>
      </c>
      <c r="I29" s="38">
        <f>'[1]вспомогат'!K27</f>
        <v>108.73633311635602</v>
      </c>
      <c r="J29" s="39">
        <f>'[1]вспомогат'!L27</f>
        <v>3194933.3699999973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40944955</v>
      </c>
      <c r="D30" s="44">
        <f>'[1]вспомогат'!D28</f>
        <v>5262390</v>
      </c>
      <c r="E30" s="44">
        <f>'[1]вспомогат'!G28</f>
        <v>42541020.82</v>
      </c>
      <c r="F30" s="44">
        <f>'[1]вспомогат'!H28</f>
        <v>3169786.8699999973</v>
      </c>
      <c r="G30" s="45">
        <f>'[1]вспомогат'!I28</f>
        <v>60.23473877838772</v>
      </c>
      <c r="H30" s="37">
        <f>'[1]вспомогат'!J28</f>
        <v>-2092603.1300000027</v>
      </c>
      <c r="I30" s="38">
        <f>'[1]вспомогат'!K28</f>
        <v>103.89807686929929</v>
      </c>
      <c r="J30" s="39">
        <f>'[1]вспомогат'!L28</f>
        <v>1596065.8200000003</v>
      </c>
    </row>
    <row r="31" spans="1:10" ht="12.75">
      <c r="A31" s="32" t="s">
        <v>33</v>
      </c>
      <c r="B31" s="44">
        <f>'[1]вспомогат'!B29</f>
        <v>131027596</v>
      </c>
      <c r="C31" s="44">
        <f>'[1]вспомогат'!C29</f>
        <v>100619551</v>
      </c>
      <c r="D31" s="44">
        <f>'[1]вспомогат'!D29</f>
        <v>10090172</v>
      </c>
      <c r="E31" s="44">
        <f>'[1]вспомогат'!G29</f>
        <v>108752522.82</v>
      </c>
      <c r="F31" s="44">
        <f>'[1]вспомогат'!H29</f>
        <v>10018695.36</v>
      </c>
      <c r="G31" s="45">
        <f>'[1]вспомогат'!I29</f>
        <v>99.2916211933751</v>
      </c>
      <c r="H31" s="37">
        <f>'[1]вспомогат'!J29</f>
        <v>-71476.6400000006</v>
      </c>
      <c r="I31" s="38">
        <f>'[1]вспомогат'!K29</f>
        <v>108.08289416835105</v>
      </c>
      <c r="J31" s="39">
        <f>'[1]вспомогат'!L29</f>
        <v>8132971.819999993</v>
      </c>
    </row>
    <row r="32" spans="1:10" ht="12.75">
      <c r="A32" s="32" t="s">
        <v>34</v>
      </c>
      <c r="B32" s="44">
        <f>'[1]вспомогат'!B30</f>
        <v>56119919</v>
      </c>
      <c r="C32" s="44">
        <f>'[1]вспомогат'!C30</f>
        <v>44803430</v>
      </c>
      <c r="D32" s="44">
        <f>'[1]вспомогат'!D30</f>
        <v>4792132</v>
      </c>
      <c r="E32" s="44">
        <f>'[1]вспомогат'!G30</f>
        <v>48446244.41</v>
      </c>
      <c r="F32" s="44">
        <f>'[1]вспомогат'!H30</f>
        <v>3721803.7299999967</v>
      </c>
      <c r="G32" s="45">
        <f>'[1]вспомогат'!I30</f>
        <v>77.66488339636714</v>
      </c>
      <c r="H32" s="37">
        <f>'[1]вспомогат'!J30</f>
        <v>-1070328.2700000033</v>
      </c>
      <c r="I32" s="38">
        <f>'[1]вспомогат'!K30</f>
        <v>108.13065966154822</v>
      </c>
      <c r="J32" s="39">
        <f>'[1]вспомогат'!L30</f>
        <v>3642814.4099999964</v>
      </c>
    </row>
    <row r="33" spans="1:10" ht="12.75">
      <c r="A33" s="32" t="s">
        <v>35</v>
      </c>
      <c r="B33" s="44">
        <f>'[1]вспомогат'!B31</f>
        <v>34947002</v>
      </c>
      <c r="C33" s="44">
        <f>'[1]вспомогат'!C31</f>
        <v>23891925</v>
      </c>
      <c r="D33" s="44">
        <f>'[1]вспомогат'!D31</f>
        <v>4404724</v>
      </c>
      <c r="E33" s="44">
        <f>'[1]вспомогат'!G31</f>
        <v>27404506.25</v>
      </c>
      <c r="F33" s="44">
        <f>'[1]вспомогат'!H31</f>
        <v>3046759.289999999</v>
      </c>
      <c r="G33" s="45">
        <f>'[1]вспомогат'!I31</f>
        <v>69.17026560574509</v>
      </c>
      <c r="H33" s="37">
        <f>'[1]вспомогат'!J31</f>
        <v>-1357964.710000001</v>
      </c>
      <c r="I33" s="38">
        <f>'[1]вспомогат'!K31</f>
        <v>114.70195997183149</v>
      </c>
      <c r="J33" s="39">
        <f>'[1]вспомогат'!L31</f>
        <v>3512581.25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21894583</v>
      </c>
      <c r="D34" s="44">
        <f>'[1]вспомогат'!D32</f>
        <v>2514661</v>
      </c>
      <c r="E34" s="44">
        <f>'[1]вспомогат'!G32</f>
        <v>25890922.98</v>
      </c>
      <c r="F34" s="44">
        <f>'[1]вспомогат'!H32</f>
        <v>1639777.210000001</v>
      </c>
      <c r="G34" s="45">
        <f>'[1]вспомогат'!I32</f>
        <v>65.20867862507117</v>
      </c>
      <c r="H34" s="37">
        <f>'[1]вспомогат'!J32</f>
        <v>-874883.7899999991</v>
      </c>
      <c r="I34" s="38">
        <f>'[1]вспомогат'!K32</f>
        <v>118.25264258287085</v>
      </c>
      <c r="J34" s="39">
        <f>'[1]вспомогат'!L32</f>
        <v>3996339.9800000004</v>
      </c>
    </row>
    <row r="35" spans="1:10" ht="12.75">
      <c r="A35" s="32" t="s">
        <v>37</v>
      </c>
      <c r="B35" s="44">
        <f>'[1]вспомогат'!B33</f>
        <v>50944958</v>
      </c>
      <c r="C35" s="44">
        <f>'[1]вспомогат'!C33</f>
        <v>37020864</v>
      </c>
      <c r="D35" s="44">
        <f>'[1]вспомогат'!D33</f>
        <v>5342567</v>
      </c>
      <c r="E35" s="44">
        <f>'[1]вспомогат'!G33</f>
        <v>43530087.7</v>
      </c>
      <c r="F35" s="44">
        <f>'[1]вспомогат'!H33</f>
        <v>4317908.120000005</v>
      </c>
      <c r="G35" s="45">
        <f>'[1]вспомогат'!I33</f>
        <v>80.82085110022962</v>
      </c>
      <c r="H35" s="37">
        <f>'[1]вспомогат'!J33</f>
        <v>-1024658.8799999952</v>
      </c>
      <c r="I35" s="38">
        <f>'[1]вспомогат'!K33</f>
        <v>117.58258181116466</v>
      </c>
      <c r="J35" s="39">
        <f>'[1]вспомогат'!L33</f>
        <v>6509223.700000003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30593321</v>
      </c>
      <c r="D36" s="44">
        <f>'[1]вспомогат'!D34</f>
        <v>3874311</v>
      </c>
      <c r="E36" s="44">
        <f>'[1]вспомогат'!G34</f>
        <v>37512084.07</v>
      </c>
      <c r="F36" s="44">
        <f>'[1]вспомогат'!H34</f>
        <v>2833516.6000000015</v>
      </c>
      <c r="G36" s="45">
        <f>'[1]вспомогат'!I34</f>
        <v>73.13601308723025</v>
      </c>
      <c r="H36" s="37">
        <f>'[1]вспомогат'!J34</f>
        <v>-1040794.3999999985</v>
      </c>
      <c r="I36" s="38">
        <f>'[1]вспомогат'!K34</f>
        <v>122.61527301988562</v>
      </c>
      <c r="J36" s="39">
        <f>'[1]вспомогат'!L34</f>
        <v>6918763.07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78440303</v>
      </c>
      <c r="D37" s="44">
        <f>'[1]вспомогат'!D35</f>
        <v>9081413</v>
      </c>
      <c r="E37" s="44">
        <f>'[1]вспомогат'!G35</f>
        <v>91555774.67</v>
      </c>
      <c r="F37" s="44">
        <f>'[1]вспомогат'!H35</f>
        <v>6120130.230000004</v>
      </c>
      <c r="G37" s="45">
        <f>'[1]вспомогат'!I35</f>
        <v>67.39182801178632</v>
      </c>
      <c r="H37" s="37">
        <f>'[1]вспомогат'!J35</f>
        <v>-2961282.769999996</v>
      </c>
      <c r="I37" s="38">
        <f>'[1]вспомогат'!K35</f>
        <v>116.72032254898352</v>
      </c>
      <c r="J37" s="39">
        <f>'[1]вспомогат'!L35</f>
        <v>13115471.670000002</v>
      </c>
    </row>
    <row r="38" spans="1:10" ht="18.75" customHeight="1">
      <c r="A38" s="49" t="s">
        <v>40</v>
      </c>
      <c r="B38" s="41">
        <f>SUM(B18:B37)</f>
        <v>1380473775</v>
      </c>
      <c r="C38" s="41">
        <f>SUM(C18:C37)</f>
        <v>1010965071</v>
      </c>
      <c r="D38" s="41">
        <f>SUM(D18:D37)</f>
        <v>129551954</v>
      </c>
      <c r="E38" s="41">
        <f>SUM(E18:E37)</f>
        <v>1151902508.0400002</v>
      </c>
      <c r="F38" s="41">
        <f>SUM(F18:F37)</f>
        <v>101724759.24000002</v>
      </c>
      <c r="G38" s="42">
        <f>F38/D38*100</f>
        <v>78.52043608697714</v>
      </c>
      <c r="H38" s="41">
        <f>SUM(H18:H37)</f>
        <v>-27827194.759999976</v>
      </c>
      <c r="I38" s="43">
        <f>E38/C38*100</f>
        <v>113.94088095453102</v>
      </c>
      <c r="J38" s="41">
        <f>SUM(J18:J37)</f>
        <v>140937437.03999996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9420218</v>
      </c>
      <c r="D39" s="33">
        <f>'[1]вспомогат'!D36</f>
        <v>1177895</v>
      </c>
      <c r="E39" s="33">
        <f>'[1]вспомогат'!G36</f>
        <v>10758526.7</v>
      </c>
      <c r="F39" s="33">
        <f>'[1]вспомогат'!H36</f>
        <v>1083752.5999999996</v>
      </c>
      <c r="G39" s="36">
        <f>'[1]вспомогат'!I36</f>
        <v>92.0075728311946</v>
      </c>
      <c r="H39" s="37">
        <f>'[1]вспомогат'!J36</f>
        <v>-94142.40000000037</v>
      </c>
      <c r="I39" s="38">
        <f>'[1]вспомогат'!K36</f>
        <v>114.20676994948525</v>
      </c>
      <c r="J39" s="39">
        <f>'[1]вспомогат'!L36</f>
        <v>1338308.6999999993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23901941</v>
      </c>
      <c r="D40" s="33">
        <f>'[1]вспомогат'!D37</f>
        <v>2590788</v>
      </c>
      <c r="E40" s="33">
        <f>'[1]вспомогат'!G37</f>
        <v>24593994.9</v>
      </c>
      <c r="F40" s="33">
        <f>'[1]вспомогат'!H37</f>
        <v>1837230.7299999967</v>
      </c>
      <c r="G40" s="36">
        <f>'[1]вспомогат'!I37</f>
        <v>70.91397404959406</v>
      </c>
      <c r="H40" s="37">
        <f>'[1]вспомогат'!J37</f>
        <v>-753557.2700000033</v>
      </c>
      <c r="I40" s="38">
        <f>'[1]вспомогат'!K37</f>
        <v>102.89538786829068</v>
      </c>
      <c r="J40" s="39">
        <f>'[1]вспомогат'!L37</f>
        <v>692053.8999999985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12337214</v>
      </c>
      <c r="D41" s="33">
        <f>'[1]вспомогат'!D38</f>
        <v>1406815</v>
      </c>
      <c r="E41" s="33">
        <f>'[1]вспомогат'!G38</f>
        <v>14382289.49</v>
      </c>
      <c r="F41" s="33">
        <f>'[1]вспомогат'!H38</f>
        <v>1235646.9100000001</v>
      </c>
      <c r="G41" s="36">
        <f>'[1]вспомогат'!I38</f>
        <v>87.83293538951462</v>
      </c>
      <c r="H41" s="37">
        <f>'[1]вспомогат'!J38</f>
        <v>-171168.08999999985</v>
      </c>
      <c r="I41" s="38">
        <f>'[1]вспомогат'!K38</f>
        <v>116.57647739595018</v>
      </c>
      <c r="J41" s="39">
        <f>'[1]вспомогат'!L38</f>
        <v>2045075.4900000002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10670512</v>
      </c>
      <c r="D42" s="33">
        <f>'[1]вспомогат'!D39</f>
        <v>2066743</v>
      </c>
      <c r="E42" s="33">
        <f>'[1]вспомогат'!G39</f>
        <v>9979791.11</v>
      </c>
      <c r="F42" s="33">
        <f>'[1]вспомогат'!H39</f>
        <v>845032.0299999993</v>
      </c>
      <c r="G42" s="36">
        <f>'[1]вспомогат'!I39</f>
        <v>40.88713642673517</v>
      </c>
      <c r="H42" s="37">
        <f>'[1]вспомогат'!J39</f>
        <v>-1221710.9700000007</v>
      </c>
      <c r="I42" s="38">
        <f>'[1]вспомогат'!K39</f>
        <v>93.52682523575251</v>
      </c>
      <c r="J42" s="39">
        <f>'[1]вспомогат'!L39</f>
        <v>-690720.8900000006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6527116</v>
      </c>
      <c r="D43" s="33">
        <f>'[1]вспомогат'!D40</f>
        <v>1057254</v>
      </c>
      <c r="E43" s="33">
        <f>'[1]вспомогат'!G40</f>
        <v>11007540.9</v>
      </c>
      <c r="F43" s="33">
        <f>'[1]вспомогат'!H40</f>
        <v>1575828.0600000005</v>
      </c>
      <c r="G43" s="36">
        <f>'[1]вспомогат'!I40</f>
        <v>149.04914618436067</v>
      </c>
      <c r="H43" s="37">
        <f>'[1]вспомогат'!J40</f>
        <v>518574.0600000005</v>
      </c>
      <c r="I43" s="38">
        <f>'[1]вспомогат'!K40</f>
        <v>168.64325530601877</v>
      </c>
      <c r="J43" s="39">
        <f>'[1]вспомогат'!L40</f>
        <v>4480424.9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13422038</v>
      </c>
      <c r="D44" s="33">
        <f>'[1]вспомогат'!D41</f>
        <v>3930909</v>
      </c>
      <c r="E44" s="33">
        <f>'[1]вспомогат'!G41</f>
        <v>10902685.64</v>
      </c>
      <c r="F44" s="33">
        <f>'[1]вспомогат'!H41</f>
        <v>1169784.6600000001</v>
      </c>
      <c r="G44" s="36">
        <f>'[1]вспомогат'!I41</f>
        <v>29.75862987415888</v>
      </c>
      <c r="H44" s="37">
        <f>'[1]вспомогат'!J41</f>
        <v>-2761124.34</v>
      </c>
      <c r="I44" s="38">
        <f>'[1]вспомогат'!K41</f>
        <v>81.22973307034297</v>
      </c>
      <c r="J44" s="39">
        <f>'[1]вспомогат'!L41</f>
        <v>-2519352.3599999994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17414539</v>
      </c>
      <c r="D45" s="33">
        <f>'[1]вспомогат'!D42</f>
        <v>1866562</v>
      </c>
      <c r="E45" s="33">
        <f>'[1]вспомогат'!G42</f>
        <v>17202708.72</v>
      </c>
      <c r="F45" s="33">
        <f>'[1]вспомогат'!H42</f>
        <v>1222180.9299999997</v>
      </c>
      <c r="G45" s="36">
        <f>'[1]вспомогат'!I42</f>
        <v>65.47764981822193</v>
      </c>
      <c r="H45" s="37">
        <f>'[1]вспомогат'!J42</f>
        <v>-644381.0700000003</v>
      </c>
      <c r="I45" s="38">
        <f>'[1]вспомогат'!K42</f>
        <v>98.78360098995442</v>
      </c>
      <c r="J45" s="39">
        <f>'[1]вспомогат'!L42</f>
        <v>-211830.2800000012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30016190</v>
      </c>
      <c r="D46" s="33">
        <f>'[1]вспомогат'!D43</f>
        <v>3145539</v>
      </c>
      <c r="E46" s="33">
        <f>'[1]вспомогат'!G43</f>
        <v>32270518.01</v>
      </c>
      <c r="F46" s="33">
        <f>'[1]вспомогат'!H43</f>
        <v>2502575.8000000007</v>
      </c>
      <c r="G46" s="36">
        <f>'[1]вспомогат'!I43</f>
        <v>79.55952223132509</v>
      </c>
      <c r="H46" s="37">
        <f>'[1]вспомогат'!J43</f>
        <v>-642963.1999999993</v>
      </c>
      <c r="I46" s="38">
        <f>'[1]вспомогат'!K43</f>
        <v>107.51037360171294</v>
      </c>
      <c r="J46" s="39">
        <f>'[1]вспомогат'!L43</f>
        <v>2254328.0100000016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14813480</v>
      </c>
      <c r="D47" s="33">
        <f>'[1]вспомогат'!D44</f>
        <v>2193040</v>
      </c>
      <c r="E47" s="33">
        <f>'[1]вспомогат'!G44</f>
        <v>15456861.6</v>
      </c>
      <c r="F47" s="33">
        <f>'[1]вспомогат'!H44</f>
        <v>1588171.6600000001</v>
      </c>
      <c r="G47" s="36">
        <f>'[1]вспомогат'!I44</f>
        <v>72.41872742859228</v>
      </c>
      <c r="H47" s="37">
        <f>'[1]вспомогат'!J44</f>
        <v>-604868.3399999999</v>
      </c>
      <c r="I47" s="38">
        <f>'[1]вспомогат'!K44</f>
        <v>104.34321712386286</v>
      </c>
      <c r="J47" s="39">
        <f>'[1]вспомогат'!L44</f>
        <v>643381.5999999996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12832141</v>
      </c>
      <c r="D48" s="33">
        <f>'[1]вспомогат'!D45</f>
        <v>2565267</v>
      </c>
      <c r="E48" s="33">
        <f>'[1]вспомогат'!G45</f>
        <v>13718403.25</v>
      </c>
      <c r="F48" s="33">
        <f>'[1]вспомогат'!H45</f>
        <v>1125118.9499999993</v>
      </c>
      <c r="G48" s="36">
        <f>'[1]вспомогат'!I45</f>
        <v>43.8597210348864</v>
      </c>
      <c r="H48" s="37">
        <f>'[1]вспомогат'!J45</f>
        <v>-1440148.0500000007</v>
      </c>
      <c r="I48" s="38">
        <f>'[1]вспомогат'!K45</f>
        <v>106.90658129457897</v>
      </c>
      <c r="J48" s="39">
        <f>'[1]вспомогат'!L45</f>
        <v>886262.25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5095140</v>
      </c>
      <c r="D49" s="33">
        <f>'[1]вспомогат'!D46</f>
        <v>441400</v>
      </c>
      <c r="E49" s="33">
        <f>'[1]вспомогат'!G46</f>
        <v>5714177.29</v>
      </c>
      <c r="F49" s="33">
        <f>'[1]вспомогат'!H46</f>
        <v>406183.0200000005</v>
      </c>
      <c r="G49" s="36">
        <f>'[1]вспомогат'!I46</f>
        <v>92.02152695967388</v>
      </c>
      <c r="H49" s="37">
        <f>'[1]вспомогат'!J46</f>
        <v>-35216.979999999516</v>
      </c>
      <c r="I49" s="38">
        <f>'[1]вспомогат'!K46</f>
        <v>112.14956389814607</v>
      </c>
      <c r="J49" s="39">
        <f>'[1]вспомогат'!L46</f>
        <v>619037.29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4696691</v>
      </c>
      <c r="D50" s="33">
        <f>'[1]вспомогат'!D47</f>
        <v>652282</v>
      </c>
      <c r="E50" s="33">
        <f>'[1]вспомогат'!G47</f>
        <v>5926057.21</v>
      </c>
      <c r="F50" s="33">
        <f>'[1]вспомогат'!H47</f>
        <v>784199.2000000002</v>
      </c>
      <c r="G50" s="36">
        <f>'[1]вспомогат'!I47</f>
        <v>120.22395221698594</v>
      </c>
      <c r="H50" s="37">
        <f>'[1]вспомогат'!J47</f>
        <v>131917.2000000002</v>
      </c>
      <c r="I50" s="38">
        <f>'[1]вспомогат'!K47</f>
        <v>126.1751562962094</v>
      </c>
      <c r="J50" s="39">
        <f>'[1]вспомогат'!L47</f>
        <v>1229366.21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5843537</v>
      </c>
      <c r="D51" s="33">
        <f>'[1]вспомогат'!D48</f>
        <v>819623</v>
      </c>
      <c r="E51" s="33">
        <f>'[1]вспомогат'!G48</f>
        <v>5989907.41</v>
      </c>
      <c r="F51" s="33">
        <f>'[1]вспомогат'!H48</f>
        <v>493637.75</v>
      </c>
      <c r="G51" s="36">
        <f>'[1]вспомогат'!I48</f>
        <v>60.227415531286944</v>
      </c>
      <c r="H51" s="37">
        <f>'[1]вспомогат'!J48</f>
        <v>-325985.25</v>
      </c>
      <c r="I51" s="38">
        <f>'[1]вспомогат'!K48</f>
        <v>102.5048255876535</v>
      </c>
      <c r="J51" s="39">
        <f>'[1]вспомогат'!L48</f>
        <v>146370.41000000015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12899640</v>
      </c>
      <c r="D52" s="33">
        <f>'[1]вспомогат'!D49</f>
        <v>1784042</v>
      </c>
      <c r="E52" s="33">
        <f>'[1]вспомогат'!G49</f>
        <v>15197927.07</v>
      </c>
      <c r="F52" s="33">
        <f>'[1]вспомогат'!H49</f>
        <v>1424867.8399999999</v>
      </c>
      <c r="G52" s="36">
        <f>'[1]вспомогат'!I49</f>
        <v>79.86739325643678</v>
      </c>
      <c r="H52" s="37">
        <f>'[1]вспомогат'!J49</f>
        <v>-359174.16000000015</v>
      </c>
      <c r="I52" s="38">
        <f>'[1]вспомогат'!K49</f>
        <v>117.8166760467734</v>
      </c>
      <c r="J52" s="39">
        <f>'[1]вспомогат'!L49</f>
        <v>2298287.0700000003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5550086</v>
      </c>
      <c r="D53" s="33">
        <f>'[1]вспомогат'!D50</f>
        <v>537006</v>
      </c>
      <c r="E53" s="33">
        <f>'[1]вспомогат'!G50</f>
        <v>6805164.01</v>
      </c>
      <c r="F53" s="33">
        <f>'[1]вспомогат'!H50</f>
        <v>908525.96</v>
      </c>
      <c r="G53" s="36">
        <f>'[1]вспомогат'!I50</f>
        <v>169.1835770922485</v>
      </c>
      <c r="H53" s="37">
        <f>'[1]вспомогат'!J50</f>
        <v>371519.95999999996</v>
      </c>
      <c r="I53" s="38">
        <f>'[1]вспомогат'!K50</f>
        <v>122.61366778821086</v>
      </c>
      <c r="J53" s="39">
        <f>'[1]вспомогат'!L50</f>
        <v>1255078.0099999998</v>
      </c>
    </row>
    <row r="54" spans="1:10" ht="14.25" customHeight="1">
      <c r="A54" s="51" t="s">
        <v>56</v>
      </c>
      <c r="B54" s="33">
        <f>'[1]вспомогат'!B51</f>
        <v>6017100</v>
      </c>
      <c r="C54" s="33">
        <f>'[1]вспомогат'!C51</f>
        <v>4826185</v>
      </c>
      <c r="D54" s="33">
        <f>'[1]вспомогат'!D51</f>
        <v>582703</v>
      </c>
      <c r="E54" s="33">
        <f>'[1]вспомогат'!G51</f>
        <v>5474031.42</v>
      </c>
      <c r="F54" s="33">
        <f>'[1]вспомогат'!H51</f>
        <v>407247.4299999997</v>
      </c>
      <c r="G54" s="36">
        <f>'[1]вспомогат'!I51</f>
        <v>69.88936559447947</v>
      </c>
      <c r="H54" s="37">
        <f>'[1]вспомогат'!J51</f>
        <v>-175455.5700000003</v>
      </c>
      <c r="I54" s="38">
        <f>'[1]вспомогат'!K51</f>
        <v>113.4235720346402</v>
      </c>
      <c r="J54" s="39">
        <f>'[1]вспомогат'!L51</f>
        <v>647846.4199999999</v>
      </c>
    </row>
    <row r="55" spans="1:10" ht="15" customHeight="1">
      <c r="A55" s="49" t="s">
        <v>57</v>
      </c>
      <c r="B55" s="41">
        <f>SUM(B39:B54)</f>
        <v>253074797</v>
      </c>
      <c r="C55" s="41">
        <f>SUM(C39:C54)</f>
        <v>190266668</v>
      </c>
      <c r="D55" s="41">
        <f>SUM(D39:D54)</f>
        <v>26817868</v>
      </c>
      <c r="E55" s="41">
        <f>SUM(E39:E54)</f>
        <v>205380584.72999996</v>
      </c>
      <c r="F55" s="41">
        <f>SUM(F39:F54)</f>
        <v>18609983.529999997</v>
      </c>
      <c r="G55" s="42">
        <f>F55/D55*100</f>
        <v>69.39397095250077</v>
      </c>
      <c r="H55" s="41">
        <f>SUM(H39:H54)</f>
        <v>-8207884.470000003</v>
      </c>
      <c r="I55" s="43">
        <f>E55/C55*100</f>
        <v>107.94354412618397</v>
      </c>
      <c r="J55" s="41">
        <f>SUM(J39:J54)</f>
        <v>15113916.73</v>
      </c>
    </row>
    <row r="56" spans="1:10" ht="15.75" customHeight="1">
      <c r="A56" s="52" t="s">
        <v>58</v>
      </c>
      <c r="B56" s="53">
        <f>'[1]вспомогат'!B52</f>
        <v>8701222690</v>
      </c>
      <c r="C56" s="53">
        <f>'[1]вспомогат'!C52</f>
        <v>6390636857</v>
      </c>
      <c r="D56" s="53">
        <f>'[1]вспомогат'!D52</f>
        <v>696354839</v>
      </c>
      <c r="E56" s="53">
        <f>'[1]вспомогат'!G52</f>
        <v>6536702041.159998</v>
      </c>
      <c r="F56" s="53">
        <f>'[1]вспомогат'!H52</f>
        <v>486154334.55000037</v>
      </c>
      <c r="G56" s="54">
        <f>'[1]вспомогат'!I52</f>
        <v>69.81416762295241</v>
      </c>
      <c r="H56" s="53">
        <f>'[1]вспомогат'!J52</f>
        <v>-201992619.97999972</v>
      </c>
      <c r="I56" s="54">
        <f>'[1]вспомогат'!K52</f>
        <v>102.2856123329869</v>
      </c>
      <c r="J56" s="53">
        <f>'[1]вспомогат'!L52</f>
        <v>146065184.15999794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25.09.2017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2017-09-26T05:40:07Z</dcterms:created>
  <dcterms:modified xsi:type="dcterms:W3CDTF">2017-09-26T05:41:00Z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