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<sst xmlns="http://schemas.openxmlformats.org/spreadsheetml/2006/main" count="64" uniqueCount="59">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</sst>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26.09.2017</v>
          </cell>
        </row>
        <row r="6">
          <cell r="G6" t="str">
            <v>Фактично надійшло на 26.09.2017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1199536398.97</v>
          </cell>
          <cell r="H10">
            <v>82652035</v>
          </cell>
          <cell r="I10">
            <v>78.40151267085228</v>
          </cell>
          <cell r="J10">
            <v>-22769445</v>
          </cell>
          <cell r="K10">
            <v>99.823369590106</v>
          </cell>
          <cell r="L10">
            <v>-2122495.0299999714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3028664572.77</v>
          </cell>
          <cell r="H11">
            <v>228536225.67000008</v>
          </cell>
          <cell r="I11">
            <v>69.89409761296737</v>
          </cell>
          <cell r="J11">
            <v>-98438774.32999992</v>
          </cell>
          <cell r="K11">
            <v>100.50955835177928</v>
          </cell>
          <cell r="L11">
            <v>15354572.76999998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258384996.28</v>
          </cell>
          <cell r="H12">
            <v>19679456.930000007</v>
          </cell>
          <cell r="I12">
            <v>78.52798787986023</v>
          </cell>
          <cell r="J12">
            <v>-5380980.069999993</v>
          </cell>
          <cell r="K12">
            <v>101.61243294645064</v>
          </cell>
          <cell r="L12">
            <v>4100172.280000001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334186478.91</v>
          </cell>
          <cell r="H13">
            <v>26630618.53000003</v>
          </cell>
          <cell r="I13">
            <v>75.65559613975088</v>
          </cell>
          <cell r="J13">
            <v>-8569181.469999969</v>
          </cell>
          <cell r="K13">
            <v>102.65005080799487</v>
          </cell>
          <cell r="L13">
            <v>8627478.910000026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329429503.22</v>
          </cell>
          <cell r="H14">
            <v>24550316.54000002</v>
          </cell>
          <cell r="I14">
            <v>58.00566236650605</v>
          </cell>
          <cell r="J14">
            <v>-17773683.45999998</v>
          </cell>
          <cell r="K14">
            <v>95.24497311753346</v>
          </cell>
          <cell r="L14">
            <v>-16446496.779999971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49032744.76</v>
          </cell>
          <cell r="H15">
            <v>3586685.629999995</v>
          </cell>
          <cell r="I15">
            <v>71.6720746158303</v>
          </cell>
          <cell r="J15">
            <v>-1417614.3700000048</v>
          </cell>
          <cell r="K15">
            <v>100.64935988701956</v>
          </cell>
          <cell r="L15">
            <v>316344.7599999979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29092490.84</v>
          </cell>
          <cell r="H16">
            <v>4268522.129999999</v>
          </cell>
          <cell r="I16">
            <v>121.28733341725038</v>
          </cell>
          <cell r="J16">
            <v>749175.129999999</v>
          </cell>
          <cell r="K16">
            <v>112.79906530188771</v>
          </cell>
          <cell r="L16">
            <v>3301061.84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169223582.41</v>
          </cell>
          <cell r="H17">
            <v>15759962.25</v>
          </cell>
          <cell r="I17">
            <v>82.38854504774392</v>
          </cell>
          <cell r="J17">
            <v>-3368864.75</v>
          </cell>
          <cell r="K17">
            <v>127.65496925222604</v>
          </cell>
          <cell r="L17">
            <v>36660327.41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19762776.24</v>
          </cell>
          <cell r="H18">
            <v>2020762.0199999996</v>
          </cell>
          <cell r="I18">
            <v>113.17682475016673</v>
          </cell>
          <cell r="J18">
            <v>235271.01999999955</v>
          </cell>
          <cell r="K18">
            <v>111.02730062064867</v>
          </cell>
          <cell r="L18">
            <v>1962851.2399999984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21088857.59</v>
          </cell>
          <cell r="H19">
            <v>1172602.8900000006</v>
          </cell>
          <cell r="I19">
            <v>101.78049371142886</v>
          </cell>
          <cell r="J19">
            <v>20512.890000000596</v>
          </cell>
          <cell r="K19">
            <v>144.73385639372594</v>
          </cell>
          <cell r="L19">
            <v>6518073.59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94269835.49</v>
          </cell>
          <cell r="H20">
            <v>9174855.879999995</v>
          </cell>
          <cell r="I20">
            <v>91.15352680770462</v>
          </cell>
          <cell r="J20">
            <v>-890422.1200000048</v>
          </cell>
          <cell r="K20">
            <v>116.36341929375513</v>
          </cell>
          <cell r="L20">
            <v>13256544.489999995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73573070.17</v>
          </cell>
          <cell r="H21">
            <v>8194214.410000004</v>
          </cell>
          <cell r="I21">
            <v>90.77420159232886</v>
          </cell>
          <cell r="J21">
            <v>-832815.5899999961</v>
          </cell>
          <cell r="K21">
            <v>114.64981866699162</v>
          </cell>
          <cell r="L21">
            <v>9401080.170000002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62916996.86</v>
          </cell>
          <cell r="H22">
            <v>4790398.5</v>
          </cell>
          <cell r="I22">
            <v>67.7003154939705</v>
          </cell>
          <cell r="J22">
            <v>-2285489.5</v>
          </cell>
          <cell r="K22">
            <v>102.76690368809834</v>
          </cell>
          <cell r="L22">
            <v>1693981.8599999994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49369408.19</v>
          </cell>
          <cell r="H23">
            <v>3657329.9299999997</v>
          </cell>
          <cell r="I23">
            <v>53.017098465049195</v>
          </cell>
          <cell r="J23">
            <v>-3241067.0700000003</v>
          </cell>
          <cell r="K23">
            <v>104.40951427189637</v>
          </cell>
          <cell r="L23">
            <v>2085012.1899999976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29346658.2</v>
          </cell>
          <cell r="H24">
            <v>2717690.629999999</v>
          </cell>
          <cell r="I24">
            <v>98.31430842227724</v>
          </cell>
          <cell r="J24">
            <v>-46597.37000000104</v>
          </cell>
          <cell r="K24">
            <v>132.8117147207165</v>
          </cell>
          <cell r="L24">
            <v>7250220.199999999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91978057.26</v>
          </cell>
          <cell r="H25">
            <v>11975494.800000012</v>
          </cell>
          <cell r="I25">
            <v>101.16587095992107</v>
          </cell>
          <cell r="J25">
            <v>138009.80000001192</v>
          </cell>
          <cell r="K25">
            <v>113.83586355942734</v>
          </cell>
          <cell r="L25">
            <v>11179217.260000005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50902487.74</v>
          </cell>
          <cell r="H26">
            <v>4804139.230000004</v>
          </cell>
          <cell r="I26">
            <v>63.03087911883186</v>
          </cell>
          <cell r="J26">
            <v>-2817742.769999996</v>
          </cell>
          <cell r="K26">
            <v>104.1544264562558</v>
          </cell>
          <cell r="L26">
            <v>2030356.740000002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40161228.05</v>
          </cell>
          <cell r="H27">
            <v>3736513.879999995</v>
          </cell>
          <cell r="I27">
            <v>112.76361978174052</v>
          </cell>
          <cell r="J27">
            <v>422932.87999999523</v>
          </cell>
          <cell r="K27">
            <v>109.81821089018253</v>
          </cell>
          <cell r="L27">
            <v>3590583.049999997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42677140.3</v>
          </cell>
          <cell r="H28">
            <v>3305906.349999994</v>
          </cell>
          <cell r="I28">
            <v>62.82138629025964</v>
          </cell>
          <cell r="J28">
            <v>-1956483.650000006</v>
          </cell>
          <cell r="K28">
            <v>104.23052192876997</v>
          </cell>
          <cell r="L28">
            <v>1732185.299999997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109321176.9</v>
          </cell>
          <cell r="H29">
            <v>10587349.440000013</v>
          </cell>
          <cell r="I29">
            <v>104.92734355767188</v>
          </cell>
          <cell r="J29">
            <v>497177.4400000125</v>
          </cell>
          <cell r="K29">
            <v>108.6480468393265</v>
          </cell>
          <cell r="L29">
            <v>8701625.900000006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48673414.63</v>
          </cell>
          <cell r="H30">
            <v>3948973.950000003</v>
          </cell>
          <cell r="I30">
            <v>82.40536675533986</v>
          </cell>
          <cell r="J30">
            <v>-843158.049999997</v>
          </cell>
          <cell r="K30">
            <v>108.63769722541332</v>
          </cell>
          <cell r="L30">
            <v>3869984.6300000027</v>
          </cell>
        </row>
        <row r="31">
          <cell r="B31">
            <v>34947002</v>
          </cell>
          <cell r="C31">
            <v>23891925</v>
          </cell>
          <cell r="D31">
            <v>4404724</v>
          </cell>
          <cell r="G31">
            <v>27652659.62</v>
          </cell>
          <cell r="H31">
            <v>3294912.66</v>
          </cell>
          <cell r="I31">
            <v>74.80406627066759</v>
          </cell>
          <cell r="J31">
            <v>-1109811.3399999999</v>
          </cell>
          <cell r="K31">
            <v>115.74060951555809</v>
          </cell>
          <cell r="L31">
            <v>3760734.620000001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26119908.8</v>
          </cell>
          <cell r="H32">
            <v>1868763.0300000012</v>
          </cell>
          <cell r="I32">
            <v>74.31471001459047</v>
          </cell>
          <cell r="J32">
            <v>-645897.9699999988</v>
          </cell>
          <cell r="K32">
            <v>119.2984986286334</v>
          </cell>
          <cell r="L32">
            <v>4225325.800000001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43739453.06</v>
          </cell>
          <cell r="H33">
            <v>4527273.480000004</v>
          </cell>
          <cell r="I33">
            <v>84.73966690544084</v>
          </cell>
          <cell r="J33">
            <v>-815293.5199999958</v>
          </cell>
          <cell r="K33">
            <v>118.14811523577625</v>
          </cell>
          <cell r="L33">
            <v>6718589.060000002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37677400.26</v>
          </cell>
          <cell r="H34">
            <v>2998832.789999999</v>
          </cell>
          <cell r="I34">
            <v>77.40299604239307</v>
          </cell>
          <cell r="J34">
            <v>-875478.2100000009</v>
          </cell>
          <cell r="K34">
            <v>123.15563995160903</v>
          </cell>
          <cell r="L34">
            <v>7084079.259999998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92519393.73</v>
          </cell>
          <cell r="H35">
            <v>7083749.290000007</v>
          </cell>
          <cell r="I35">
            <v>78.00272149278979</v>
          </cell>
          <cell r="J35">
            <v>-1997663.7099999934</v>
          </cell>
          <cell r="K35">
            <v>117.94879697239313</v>
          </cell>
          <cell r="L35">
            <v>14079090.730000004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10883043.49</v>
          </cell>
          <cell r="H36">
            <v>1208269.3900000006</v>
          </cell>
          <cell r="I36">
            <v>102.5787009877791</v>
          </cell>
          <cell r="J36">
            <v>30374.390000000596</v>
          </cell>
          <cell r="K36">
            <v>115.52857364872023</v>
          </cell>
          <cell r="L36">
            <v>1462825.4900000002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24792134.9</v>
          </cell>
          <cell r="H37">
            <v>2035370.7299999967</v>
          </cell>
          <cell r="I37">
            <v>78.56184025863932</v>
          </cell>
          <cell r="J37">
            <v>-555417.2700000033</v>
          </cell>
          <cell r="K37">
            <v>103.7243582017042</v>
          </cell>
          <cell r="L37">
            <v>890193.8999999985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14395403.59</v>
          </cell>
          <cell r="H38">
            <v>1248761.0099999998</v>
          </cell>
          <cell r="I38">
            <v>88.76511908104476</v>
          </cell>
          <cell r="J38">
            <v>-158053.99000000022</v>
          </cell>
          <cell r="K38">
            <v>116.68277449025364</v>
          </cell>
          <cell r="L38">
            <v>2058189.5899999999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10038539.6</v>
          </cell>
          <cell r="H39">
            <v>903780.5199999996</v>
          </cell>
          <cell r="I39">
            <v>43.7297003062306</v>
          </cell>
          <cell r="J39">
            <v>-1162962.4800000004</v>
          </cell>
          <cell r="K39">
            <v>94.07739384951725</v>
          </cell>
          <cell r="L39">
            <v>-631972.4000000004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11069016.04</v>
          </cell>
          <cell r="H40">
            <v>1637303.1999999993</v>
          </cell>
          <cell r="I40">
            <v>154.8637508110633</v>
          </cell>
          <cell r="J40">
            <v>580049.1999999993</v>
          </cell>
          <cell r="K40">
            <v>169.5850976143215</v>
          </cell>
          <cell r="L40">
            <v>4541900.039999999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10909705.33</v>
          </cell>
          <cell r="H41">
            <v>1176804.3499999996</v>
          </cell>
          <cell r="I41">
            <v>29.93720663592059</v>
          </cell>
          <cell r="J41">
            <v>-2754104.6500000004</v>
          </cell>
          <cell r="K41">
            <v>81.28203280306612</v>
          </cell>
          <cell r="L41">
            <v>-2512332.67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17282332.88</v>
          </cell>
          <cell r="H42">
            <v>1301805.0899999999</v>
          </cell>
          <cell r="I42">
            <v>69.74346900879799</v>
          </cell>
          <cell r="J42">
            <v>-564756.9100000001</v>
          </cell>
          <cell r="K42">
            <v>99.24082905668648</v>
          </cell>
          <cell r="L42">
            <v>-132206.12000000104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32466411.7</v>
          </cell>
          <cell r="H43">
            <v>2698469.4899999984</v>
          </cell>
          <cell r="I43">
            <v>85.78718909541412</v>
          </cell>
          <cell r="J43">
            <v>-447069.51000000164</v>
          </cell>
          <cell r="K43">
            <v>108.16300036746836</v>
          </cell>
          <cell r="L43">
            <v>2450221.6999999993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15554637.61</v>
          </cell>
          <cell r="H44">
            <v>1685947.67</v>
          </cell>
          <cell r="I44">
            <v>76.87719649436399</v>
          </cell>
          <cell r="J44">
            <v>-507092.3300000001</v>
          </cell>
          <cell r="K44">
            <v>105.003264661646</v>
          </cell>
          <cell r="L44">
            <v>741157.6099999994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13856158.83</v>
          </cell>
          <cell r="H45">
            <v>1262874.5299999993</v>
          </cell>
          <cell r="I45">
            <v>49.229749963648985</v>
          </cell>
          <cell r="J45">
            <v>-1302392.4700000007</v>
          </cell>
          <cell r="K45">
            <v>107.98010113822782</v>
          </cell>
          <cell r="L45">
            <v>1024017.8300000001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5722407.2</v>
          </cell>
          <cell r="H46">
            <v>414412.93000000063</v>
          </cell>
          <cell r="I46">
            <v>93.88602854553707</v>
          </cell>
          <cell r="J46">
            <v>-26987.069999999367</v>
          </cell>
          <cell r="K46">
            <v>112.31108860600494</v>
          </cell>
          <cell r="L46">
            <v>627267.2000000002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6000092.46</v>
          </cell>
          <cell r="H47">
            <v>858234.4500000002</v>
          </cell>
          <cell r="I47">
            <v>131.5741427787368</v>
          </cell>
          <cell r="J47">
            <v>205952.4500000002</v>
          </cell>
          <cell r="K47">
            <v>127.75148418322601</v>
          </cell>
          <cell r="L47">
            <v>1303401.46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6004437.97</v>
          </cell>
          <cell r="H48">
            <v>508168.3099999996</v>
          </cell>
          <cell r="I48">
            <v>62.00025011499184</v>
          </cell>
          <cell r="J48">
            <v>-311454.6900000004</v>
          </cell>
          <cell r="K48">
            <v>102.75348594524172</v>
          </cell>
          <cell r="L48">
            <v>160900.96999999974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15500408.87</v>
          </cell>
          <cell r="H49">
            <v>1727349.6399999987</v>
          </cell>
          <cell r="I49">
            <v>96.82225194249904</v>
          </cell>
          <cell r="J49">
            <v>-56692.36000000127</v>
          </cell>
          <cell r="K49">
            <v>120.16156164047989</v>
          </cell>
          <cell r="L49">
            <v>2600768.869999999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6854233.94</v>
          </cell>
          <cell r="H50">
            <v>957595.8900000006</v>
          </cell>
          <cell r="I50">
            <v>178.32126456687647</v>
          </cell>
          <cell r="J50">
            <v>420589.8900000006</v>
          </cell>
          <cell r="K50">
            <v>123.49779697107397</v>
          </cell>
          <cell r="L50">
            <v>1304147.9400000004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5477431.64</v>
          </cell>
          <cell r="H51">
            <v>410647.64999999944</v>
          </cell>
          <cell r="I51">
            <v>70.47289099249522</v>
          </cell>
          <cell r="J51">
            <v>-172055.35000000056</v>
          </cell>
          <cell r="K51">
            <v>113.49402561236255</v>
          </cell>
          <cell r="L51">
            <v>651246.6399999997</v>
          </cell>
        </row>
        <row r="52">
          <cell r="B52">
            <v>8701222690</v>
          </cell>
          <cell r="C52">
            <v>6390636857</v>
          </cell>
          <cell r="D52">
            <v>696354839</v>
          </cell>
          <cell r="G52">
            <v>6566107087.299998</v>
          </cell>
          <cell r="H52">
            <v>515559380.6900002</v>
          </cell>
          <cell r="I52">
            <v>74.03687772606979</v>
          </cell>
          <cell r="J52">
            <v>-174013385.15999985</v>
          </cell>
          <cell r="K52">
            <v>102.74573934063858</v>
          </cell>
          <cell r="L52">
            <v>175470230.29999828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1199536398.97</v>
      </c>
      <c r="F10" s="33">
        <f>'[1]вспомогат'!H10</f>
        <v>82652035</v>
      </c>
      <c r="G10" s="34">
        <f>'[1]вспомогат'!I10</f>
        <v>78.40151267085228</v>
      </c>
      <c r="H10" s="33">
        <f>'[1]вспомогат'!J10</f>
        <v>-22769445</v>
      </c>
      <c r="I10" s="34">
        <f>'[1]вспомогат'!K10</f>
        <v>99.823369590106</v>
      </c>
      <c r="J10" s="33">
        <f>'[1]вспомогат'!L10</f>
        <v>-2122495.0299999714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3013310000</v>
      </c>
      <c r="D12" s="33">
        <f>'[1]вспомогат'!D11</f>
        <v>326975000</v>
      </c>
      <c r="E12" s="33">
        <f>'[1]вспомогат'!G11</f>
        <v>3028664572.77</v>
      </c>
      <c r="F12" s="33">
        <f>'[1]вспомогат'!H11</f>
        <v>228536225.67000008</v>
      </c>
      <c r="G12" s="36">
        <f>'[1]вспомогат'!I11</f>
        <v>69.89409761296737</v>
      </c>
      <c r="H12" s="37">
        <f>'[1]вспомогат'!J11</f>
        <v>-98438774.32999992</v>
      </c>
      <c r="I12" s="36">
        <f>'[1]вспомогат'!K11</f>
        <v>100.50955835177928</v>
      </c>
      <c r="J12" s="39">
        <f>'[1]вспомогат'!L11</f>
        <v>15354572.76999998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254284824</v>
      </c>
      <c r="D13" s="33">
        <f>'[1]вспомогат'!D12</f>
        <v>25060437</v>
      </c>
      <c r="E13" s="33">
        <f>'[1]вспомогат'!G12</f>
        <v>258384996.28</v>
      </c>
      <c r="F13" s="33">
        <f>'[1]вспомогат'!H12</f>
        <v>19679456.930000007</v>
      </c>
      <c r="G13" s="36">
        <f>'[1]вспомогат'!I12</f>
        <v>78.52798787986023</v>
      </c>
      <c r="H13" s="37">
        <f>'[1]вспомогат'!J12</f>
        <v>-5380980.069999993</v>
      </c>
      <c r="I13" s="36">
        <f>'[1]вспомогат'!K12</f>
        <v>101.61243294645064</v>
      </c>
      <c r="J13" s="39">
        <f>'[1]вспомогат'!L12</f>
        <v>4100172.280000001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334186478.91</v>
      </c>
      <c r="F14" s="33">
        <f>'[1]вспомогат'!H13</f>
        <v>26630618.53000003</v>
      </c>
      <c r="G14" s="36">
        <f>'[1]вспомогат'!I13</f>
        <v>75.65559613975088</v>
      </c>
      <c r="H14" s="37">
        <f>'[1]вспомогат'!J13</f>
        <v>-8569181.469999969</v>
      </c>
      <c r="I14" s="36">
        <f>'[1]вспомогат'!K13</f>
        <v>102.65005080799487</v>
      </c>
      <c r="J14" s="39">
        <f>'[1]вспомогат'!L13</f>
        <v>8627478.910000026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345876000</v>
      </c>
      <c r="D15" s="33">
        <f>'[1]вспомогат'!D14</f>
        <v>42324000</v>
      </c>
      <c r="E15" s="33">
        <f>'[1]вспомогат'!G14</f>
        <v>329429503.22</v>
      </c>
      <c r="F15" s="33">
        <f>'[1]вспомогат'!H14</f>
        <v>24550316.54000002</v>
      </c>
      <c r="G15" s="36">
        <f>'[1]вспомогат'!I14</f>
        <v>58.00566236650605</v>
      </c>
      <c r="H15" s="37">
        <f>'[1]вспомогат'!J14</f>
        <v>-17773683.45999998</v>
      </c>
      <c r="I15" s="36">
        <f>'[1]вспомогат'!K14</f>
        <v>95.24497311753346</v>
      </c>
      <c r="J15" s="39">
        <f>'[1]вспомогат'!L14</f>
        <v>-16446496.779999971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48716400</v>
      </c>
      <c r="D16" s="33">
        <f>'[1]вспомогат'!D15</f>
        <v>5004300</v>
      </c>
      <c r="E16" s="33">
        <f>'[1]вспомогат'!G15</f>
        <v>49032744.76</v>
      </c>
      <c r="F16" s="33">
        <f>'[1]вспомогат'!H15</f>
        <v>3586685.629999995</v>
      </c>
      <c r="G16" s="36">
        <f>'[1]вспомогат'!I15</f>
        <v>71.6720746158303</v>
      </c>
      <c r="H16" s="37">
        <f>'[1]вспомогат'!J15</f>
        <v>-1417614.3700000048</v>
      </c>
      <c r="I16" s="36">
        <f>'[1]вспомогат'!K15</f>
        <v>100.64935988701956</v>
      </c>
      <c r="J16" s="39">
        <f>'[1]вспомогат'!L15</f>
        <v>316344.7599999979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3987746224</v>
      </c>
      <c r="D17" s="41">
        <f>SUM(D12:D16)</f>
        <v>434563537</v>
      </c>
      <c r="E17" s="41">
        <f>SUM(E12:E16)</f>
        <v>3999698295.9400005</v>
      </c>
      <c r="F17" s="41">
        <f>SUM(F12:F16)</f>
        <v>302983303.30000013</v>
      </c>
      <c r="G17" s="42">
        <f>F17/D17*100</f>
        <v>69.72128986974812</v>
      </c>
      <c r="H17" s="41">
        <f>SUM(H12:H16)</f>
        <v>-131580233.69999987</v>
      </c>
      <c r="I17" s="43">
        <f>E17/C17*100</f>
        <v>100.2997199738556</v>
      </c>
      <c r="J17" s="41">
        <f>SUM(J12:J16)</f>
        <v>11952071.940000035</v>
      </c>
    </row>
    <row r="18" spans="1:10" ht="20.25" customHeight="1">
      <c r="A18" s="32" t="s">
        <v>20</v>
      </c>
      <c r="B18" s="44">
        <f>'[1]вспомогат'!B16</f>
        <v>34835596</v>
      </c>
      <c r="C18" s="44">
        <f>'[1]вспомогат'!C16</f>
        <v>25791429</v>
      </c>
      <c r="D18" s="44">
        <f>'[1]вспомогат'!D16</f>
        <v>3519347</v>
      </c>
      <c r="E18" s="44">
        <f>'[1]вспомогат'!G16</f>
        <v>29092490.84</v>
      </c>
      <c r="F18" s="44">
        <f>'[1]вспомогат'!H16</f>
        <v>4268522.129999999</v>
      </c>
      <c r="G18" s="45">
        <f>'[1]вспомогат'!I16</f>
        <v>121.28733341725038</v>
      </c>
      <c r="H18" s="46">
        <f>'[1]вспомогат'!J16</f>
        <v>749175.129999999</v>
      </c>
      <c r="I18" s="47">
        <f>'[1]вспомогат'!K16</f>
        <v>112.79906530188771</v>
      </c>
      <c r="J18" s="48">
        <f>'[1]вспомогат'!L16</f>
        <v>3301061.84</v>
      </c>
    </row>
    <row r="19" spans="1:10" ht="12.75">
      <c r="A19" s="32" t="s">
        <v>21</v>
      </c>
      <c r="B19" s="44">
        <f>'[1]вспомогат'!B17</f>
        <v>188315129</v>
      </c>
      <c r="C19" s="44">
        <f>'[1]вспомогат'!C17</f>
        <v>132563255</v>
      </c>
      <c r="D19" s="44">
        <f>'[1]вспомогат'!D17</f>
        <v>19128827</v>
      </c>
      <c r="E19" s="44">
        <f>'[1]вспомогат'!G17</f>
        <v>169223582.41</v>
      </c>
      <c r="F19" s="44">
        <f>'[1]вспомогат'!H17</f>
        <v>15759962.25</v>
      </c>
      <c r="G19" s="45">
        <f>'[1]вспомогат'!I17</f>
        <v>82.38854504774392</v>
      </c>
      <c r="H19" s="37">
        <f>'[1]вспомогат'!J17</f>
        <v>-3368864.75</v>
      </c>
      <c r="I19" s="38">
        <f>'[1]вспомогат'!K17</f>
        <v>127.65496925222604</v>
      </c>
      <c r="J19" s="39">
        <f>'[1]вспомогат'!L17</f>
        <v>36660327.41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17799925</v>
      </c>
      <c r="D20" s="44">
        <f>'[1]вспомогат'!D18</f>
        <v>1785491</v>
      </c>
      <c r="E20" s="44">
        <f>'[1]вспомогат'!G18</f>
        <v>19762776.24</v>
      </c>
      <c r="F20" s="44">
        <f>'[1]вспомогат'!H18</f>
        <v>2020762.0199999996</v>
      </c>
      <c r="G20" s="45">
        <f>'[1]вспомогат'!I18</f>
        <v>113.17682475016673</v>
      </c>
      <c r="H20" s="37">
        <f>'[1]вспомогат'!J18</f>
        <v>235271.01999999955</v>
      </c>
      <c r="I20" s="38">
        <f>'[1]вспомогат'!K18</f>
        <v>111.02730062064867</v>
      </c>
      <c r="J20" s="39">
        <f>'[1]вспомогат'!L18</f>
        <v>1962851.2399999984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14570784</v>
      </c>
      <c r="D21" s="44">
        <f>'[1]вспомогат'!D19</f>
        <v>1152090</v>
      </c>
      <c r="E21" s="44">
        <f>'[1]вспомогат'!G19</f>
        <v>21088857.59</v>
      </c>
      <c r="F21" s="44">
        <f>'[1]вспомогат'!H19</f>
        <v>1172602.8900000006</v>
      </c>
      <c r="G21" s="45">
        <f>'[1]вспомогат'!I19</f>
        <v>101.78049371142886</v>
      </c>
      <c r="H21" s="37">
        <f>'[1]вспомогат'!J19</f>
        <v>20512.890000000596</v>
      </c>
      <c r="I21" s="38">
        <f>'[1]вспомогат'!K19</f>
        <v>144.73385639372594</v>
      </c>
      <c r="J21" s="39">
        <f>'[1]вспомогат'!L19</f>
        <v>6518073.59</v>
      </c>
    </row>
    <row r="22" spans="1:10" ht="12.75">
      <c r="A22" s="32" t="s">
        <v>24</v>
      </c>
      <c r="B22" s="44">
        <f>'[1]вспомогат'!B20</f>
        <v>116263548</v>
      </c>
      <c r="C22" s="44">
        <f>'[1]вспомогат'!C20</f>
        <v>81013291</v>
      </c>
      <c r="D22" s="44">
        <f>'[1]вспомогат'!D20</f>
        <v>10065278</v>
      </c>
      <c r="E22" s="44">
        <f>'[1]вспомогат'!G20</f>
        <v>94269835.49</v>
      </c>
      <c r="F22" s="44">
        <f>'[1]вспомогат'!H20</f>
        <v>9174855.879999995</v>
      </c>
      <c r="G22" s="45">
        <f>'[1]вспомогат'!I20</f>
        <v>91.15352680770462</v>
      </c>
      <c r="H22" s="37">
        <f>'[1]вспомогат'!J20</f>
        <v>-890422.1200000048</v>
      </c>
      <c r="I22" s="38">
        <f>'[1]вспомогат'!K20</f>
        <v>116.36341929375513</v>
      </c>
      <c r="J22" s="39">
        <f>'[1]вспомогат'!L20</f>
        <v>13256544.489999995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64171990</v>
      </c>
      <c r="D23" s="44">
        <f>'[1]вспомогат'!D21</f>
        <v>9027030</v>
      </c>
      <c r="E23" s="44">
        <f>'[1]вспомогат'!G21</f>
        <v>73573070.17</v>
      </c>
      <c r="F23" s="44">
        <f>'[1]вспомогат'!H21</f>
        <v>8194214.410000004</v>
      </c>
      <c r="G23" s="45">
        <f>'[1]вспомогат'!I21</f>
        <v>90.77420159232886</v>
      </c>
      <c r="H23" s="37">
        <f>'[1]вспомогат'!J21</f>
        <v>-832815.5899999961</v>
      </c>
      <c r="I23" s="38">
        <f>'[1]вспомогат'!K21</f>
        <v>114.64981866699162</v>
      </c>
      <c r="J23" s="39">
        <f>'[1]вспомогат'!L21</f>
        <v>9401080.170000002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61223015</v>
      </c>
      <c r="D24" s="44">
        <f>'[1]вспомогат'!D22</f>
        <v>7075888</v>
      </c>
      <c r="E24" s="44">
        <f>'[1]вспомогат'!G22</f>
        <v>62916996.86</v>
      </c>
      <c r="F24" s="44">
        <f>'[1]вспомогат'!H22</f>
        <v>4790398.5</v>
      </c>
      <c r="G24" s="45">
        <f>'[1]вспомогат'!I22</f>
        <v>67.7003154939705</v>
      </c>
      <c r="H24" s="37">
        <f>'[1]вспомогат'!J22</f>
        <v>-2285489.5</v>
      </c>
      <c r="I24" s="38">
        <f>'[1]вспомогат'!K22</f>
        <v>102.76690368809834</v>
      </c>
      <c r="J24" s="39">
        <f>'[1]вспомогат'!L22</f>
        <v>1693981.8599999994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47284396</v>
      </c>
      <c r="D25" s="44">
        <f>'[1]вспомогат'!D23</f>
        <v>6898397</v>
      </c>
      <c r="E25" s="44">
        <f>'[1]вспомогат'!G23</f>
        <v>49369408.19</v>
      </c>
      <c r="F25" s="44">
        <f>'[1]вспомогат'!H23</f>
        <v>3657329.9299999997</v>
      </c>
      <c r="G25" s="45">
        <f>'[1]вспомогат'!I23</f>
        <v>53.017098465049195</v>
      </c>
      <c r="H25" s="37">
        <f>'[1]вспомогат'!J23</f>
        <v>-3241067.0700000003</v>
      </c>
      <c r="I25" s="38">
        <f>'[1]вспомогат'!K23</f>
        <v>104.40951427189637</v>
      </c>
      <c r="J25" s="39">
        <f>'[1]вспомогат'!L23</f>
        <v>2085012.1899999976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22096438</v>
      </c>
      <c r="D26" s="44">
        <f>'[1]вспомогат'!D24</f>
        <v>2764288</v>
      </c>
      <c r="E26" s="44">
        <f>'[1]вспомогат'!G24</f>
        <v>29346658.2</v>
      </c>
      <c r="F26" s="44">
        <f>'[1]вспомогат'!H24</f>
        <v>2717690.629999999</v>
      </c>
      <c r="G26" s="45">
        <f>'[1]вспомогат'!I24</f>
        <v>98.31430842227724</v>
      </c>
      <c r="H26" s="37">
        <f>'[1]вспомогат'!J24</f>
        <v>-46597.37000000104</v>
      </c>
      <c r="I26" s="38">
        <f>'[1]вспомогат'!K24</f>
        <v>132.8117147207165</v>
      </c>
      <c r="J26" s="39">
        <f>'[1]вспомогат'!L24</f>
        <v>7250220.199999999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80798840</v>
      </c>
      <c r="D27" s="44">
        <f>'[1]вспомогат'!D25</f>
        <v>11837485</v>
      </c>
      <c r="E27" s="44">
        <f>'[1]вспомогат'!G25</f>
        <v>91978057.26</v>
      </c>
      <c r="F27" s="44">
        <f>'[1]вспомогат'!H25</f>
        <v>11975494.800000012</v>
      </c>
      <c r="G27" s="45">
        <f>'[1]вспомогат'!I25</f>
        <v>101.16587095992107</v>
      </c>
      <c r="H27" s="37">
        <f>'[1]вспомогат'!J25</f>
        <v>138009.80000001192</v>
      </c>
      <c r="I27" s="38">
        <f>'[1]вспомогат'!K25</f>
        <v>113.83586355942734</v>
      </c>
      <c r="J27" s="39">
        <f>'[1]вспомогат'!L25</f>
        <v>11179217.260000005</v>
      </c>
    </row>
    <row r="28" spans="1:10" ht="12.75">
      <c r="A28" s="32" t="s">
        <v>30</v>
      </c>
      <c r="B28" s="44">
        <f>'[1]вспомогат'!B26</f>
        <v>65358575</v>
      </c>
      <c r="C28" s="44">
        <f>'[1]вспомогат'!C26</f>
        <v>48872131</v>
      </c>
      <c r="D28" s="44">
        <f>'[1]вспомогат'!D26</f>
        <v>7621882</v>
      </c>
      <c r="E28" s="44">
        <f>'[1]вспомогат'!G26</f>
        <v>50902487.74</v>
      </c>
      <c r="F28" s="44">
        <f>'[1]вспомогат'!H26</f>
        <v>4804139.230000004</v>
      </c>
      <c r="G28" s="45">
        <f>'[1]вспомогат'!I26</f>
        <v>63.03087911883186</v>
      </c>
      <c r="H28" s="37">
        <f>'[1]вспомогат'!J26</f>
        <v>-2817742.769999996</v>
      </c>
      <c r="I28" s="38">
        <f>'[1]вспомогат'!K26</f>
        <v>104.1544264562558</v>
      </c>
      <c r="J28" s="39">
        <f>'[1]вспомогат'!L26</f>
        <v>2030356.740000002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36570645</v>
      </c>
      <c r="D29" s="44">
        <f>'[1]вспомогат'!D27</f>
        <v>3313581</v>
      </c>
      <c r="E29" s="44">
        <f>'[1]вспомогат'!G27</f>
        <v>40161228.05</v>
      </c>
      <c r="F29" s="44">
        <f>'[1]вспомогат'!H27</f>
        <v>3736513.879999995</v>
      </c>
      <c r="G29" s="45">
        <f>'[1]вспомогат'!I27</f>
        <v>112.76361978174052</v>
      </c>
      <c r="H29" s="37">
        <f>'[1]вспомогат'!J27</f>
        <v>422932.87999999523</v>
      </c>
      <c r="I29" s="38">
        <f>'[1]вспомогат'!K27</f>
        <v>109.81821089018253</v>
      </c>
      <c r="J29" s="39">
        <f>'[1]вспомогат'!L27</f>
        <v>3590583.049999997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40944955</v>
      </c>
      <c r="D30" s="44">
        <f>'[1]вспомогат'!D28</f>
        <v>5262390</v>
      </c>
      <c r="E30" s="44">
        <f>'[1]вспомогат'!G28</f>
        <v>42677140.3</v>
      </c>
      <c r="F30" s="44">
        <f>'[1]вспомогат'!H28</f>
        <v>3305906.349999994</v>
      </c>
      <c r="G30" s="45">
        <f>'[1]вспомогат'!I28</f>
        <v>62.82138629025964</v>
      </c>
      <c r="H30" s="37">
        <f>'[1]вспомогат'!J28</f>
        <v>-1956483.650000006</v>
      </c>
      <c r="I30" s="38">
        <f>'[1]вспомогат'!K28</f>
        <v>104.23052192876997</v>
      </c>
      <c r="J30" s="39">
        <f>'[1]вспомогат'!L28</f>
        <v>1732185.299999997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109321176.9</v>
      </c>
      <c r="F31" s="44">
        <f>'[1]вспомогат'!H29</f>
        <v>10587349.440000013</v>
      </c>
      <c r="G31" s="45">
        <f>'[1]вспомогат'!I29</f>
        <v>104.92734355767188</v>
      </c>
      <c r="H31" s="37">
        <f>'[1]вспомогат'!J29</f>
        <v>497177.4400000125</v>
      </c>
      <c r="I31" s="38">
        <f>'[1]вспомогат'!K29</f>
        <v>108.6480468393265</v>
      </c>
      <c r="J31" s="39">
        <f>'[1]вспомогат'!L29</f>
        <v>8701625.900000006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44803430</v>
      </c>
      <c r="D32" s="44">
        <f>'[1]вспомогат'!D30</f>
        <v>4792132</v>
      </c>
      <c r="E32" s="44">
        <f>'[1]вспомогат'!G30</f>
        <v>48673414.63</v>
      </c>
      <c r="F32" s="44">
        <f>'[1]вспомогат'!H30</f>
        <v>3948973.950000003</v>
      </c>
      <c r="G32" s="45">
        <f>'[1]вспомогат'!I30</f>
        <v>82.40536675533986</v>
      </c>
      <c r="H32" s="37">
        <f>'[1]вспомогат'!J30</f>
        <v>-843158.049999997</v>
      </c>
      <c r="I32" s="38">
        <f>'[1]вспомогат'!K30</f>
        <v>108.63769722541332</v>
      </c>
      <c r="J32" s="39">
        <f>'[1]вспомогат'!L30</f>
        <v>3869984.6300000027</v>
      </c>
    </row>
    <row r="33" spans="1:10" ht="12.75">
      <c r="A33" s="32" t="s">
        <v>35</v>
      </c>
      <c r="B33" s="44">
        <f>'[1]вспомогат'!B31</f>
        <v>34947002</v>
      </c>
      <c r="C33" s="44">
        <f>'[1]вспомогат'!C31</f>
        <v>23891925</v>
      </c>
      <c r="D33" s="44">
        <f>'[1]вспомогат'!D31</f>
        <v>4404724</v>
      </c>
      <c r="E33" s="44">
        <f>'[1]вспомогат'!G31</f>
        <v>27652659.62</v>
      </c>
      <c r="F33" s="44">
        <f>'[1]вспомогат'!H31</f>
        <v>3294912.66</v>
      </c>
      <c r="G33" s="45">
        <f>'[1]вспомогат'!I31</f>
        <v>74.80406627066759</v>
      </c>
      <c r="H33" s="37">
        <f>'[1]вспомогат'!J31</f>
        <v>-1109811.3399999999</v>
      </c>
      <c r="I33" s="38">
        <f>'[1]вспомогат'!K31</f>
        <v>115.74060951555809</v>
      </c>
      <c r="J33" s="39">
        <f>'[1]вспомогат'!L31</f>
        <v>3760734.620000001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21894583</v>
      </c>
      <c r="D34" s="44">
        <f>'[1]вспомогат'!D32</f>
        <v>2514661</v>
      </c>
      <c r="E34" s="44">
        <f>'[1]вспомогат'!G32</f>
        <v>26119908.8</v>
      </c>
      <c r="F34" s="44">
        <f>'[1]вспомогат'!H32</f>
        <v>1868763.0300000012</v>
      </c>
      <c r="G34" s="45">
        <f>'[1]вспомогат'!I32</f>
        <v>74.31471001459047</v>
      </c>
      <c r="H34" s="37">
        <f>'[1]вспомогат'!J32</f>
        <v>-645897.9699999988</v>
      </c>
      <c r="I34" s="38">
        <f>'[1]вспомогат'!K32</f>
        <v>119.2984986286334</v>
      </c>
      <c r="J34" s="39">
        <f>'[1]вспомогат'!L32</f>
        <v>4225325.800000001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37020864</v>
      </c>
      <c r="D35" s="44">
        <f>'[1]вспомогат'!D33</f>
        <v>5342567</v>
      </c>
      <c r="E35" s="44">
        <f>'[1]вспомогат'!G33</f>
        <v>43739453.06</v>
      </c>
      <c r="F35" s="44">
        <f>'[1]вспомогат'!H33</f>
        <v>4527273.480000004</v>
      </c>
      <c r="G35" s="45">
        <f>'[1]вспомогат'!I33</f>
        <v>84.73966690544084</v>
      </c>
      <c r="H35" s="37">
        <f>'[1]вспомогат'!J33</f>
        <v>-815293.5199999958</v>
      </c>
      <c r="I35" s="38">
        <f>'[1]вспомогат'!K33</f>
        <v>118.14811523577625</v>
      </c>
      <c r="J35" s="39">
        <f>'[1]вспомогат'!L33</f>
        <v>6718589.060000002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37677400.26</v>
      </c>
      <c r="F36" s="44">
        <f>'[1]вспомогат'!H34</f>
        <v>2998832.789999999</v>
      </c>
      <c r="G36" s="45">
        <f>'[1]вспомогат'!I34</f>
        <v>77.40299604239307</v>
      </c>
      <c r="H36" s="37">
        <f>'[1]вспомогат'!J34</f>
        <v>-875478.2100000009</v>
      </c>
      <c r="I36" s="38">
        <f>'[1]вспомогат'!K34</f>
        <v>123.15563995160903</v>
      </c>
      <c r="J36" s="39">
        <f>'[1]вспомогат'!L34</f>
        <v>7084079.259999998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78440303</v>
      </c>
      <c r="D37" s="44">
        <f>'[1]вспомогат'!D35</f>
        <v>9081413</v>
      </c>
      <c r="E37" s="44">
        <f>'[1]вспомогат'!G35</f>
        <v>92519393.73</v>
      </c>
      <c r="F37" s="44">
        <f>'[1]вспомогат'!H35</f>
        <v>7083749.290000007</v>
      </c>
      <c r="G37" s="45">
        <f>'[1]вспомогат'!I35</f>
        <v>78.00272149278979</v>
      </c>
      <c r="H37" s="37">
        <f>'[1]вспомогат'!J35</f>
        <v>-1997663.7099999934</v>
      </c>
      <c r="I37" s="38">
        <f>'[1]вспомогат'!K35</f>
        <v>117.94879697239313</v>
      </c>
      <c r="J37" s="39">
        <f>'[1]вспомогат'!L35</f>
        <v>14079090.730000004</v>
      </c>
    </row>
    <row r="38" spans="1:10" ht="18.75" customHeight="1">
      <c r="A38" s="49" t="s">
        <v>40</v>
      </c>
      <c r="B38" s="41">
        <f>SUM(B18:B37)</f>
        <v>1380473775</v>
      </c>
      <c r="C38" s="41">
        <f>SUM(C18:C37)</f>
        <v>1010965071</v>
      </c>
      <c r="D38" s="41">
        <f>SUM(D18:D37)</f>
        <v>129551954</v>
      </c>
      <c r="E38" s="41">
        <f>SUM(E18:E37)</f>
        <v>1160065996.34</v>
      </c>
      <c r="F38" s="41">
        <f>SUM(F18:F37)</f>
        <v>109888247.54000004</v>
      </c>
      <c r="G38" s="42">
        <f>F38/D38*100</f>
        <v>84.82176003304438</v>
      </c>
      <c r="H38" s="41">
        <f>SUM(H18:H37)</f>
        <v>-19663706.45999997</v>
      </c>
      <c r="I38" s="43">
        <f>E38/C38*100</f>
        <v>114.74837554897086</v>
      </c>
      <c r="J38" s="41">
        <f>SUM(J18:J37)</f>
        <v>149100925.34000003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9420218</v>
      </c>
      <c r="D39" s="33">
        <f>'[1]вспомогат'!D36</f>
        <v>1177895</v>
      </c>
      <c r="E39" s="33">
        <f>'[1]вспомогат'!G36</f>
        <v>10883043.49</v>
      </c>
      <c r="F39" s="33">
        <f>'[1]вспомогат'!H36</f>
        <v>1208269.3900000006</v>
      </c>
      <c r="G39" s="36">
        <f>'[1]вспомогат'!I36</f>
        <v>102.5787009877791</v>
      </c>
      <c r="H39" s="37">
        <f>'[1]вспомогат'!J36</f>
        <v>30374.390000000596</v>
      </c>
      <c r="I39" s="38">
        <f>'[1]вспомогат'!K36</f>
        <v>115.52857364872023</v>
      </c>
      <c r="J39" s="39">
        <f>'[1]вспомогат'!L36</f>
        <v>1462825.4900000002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24792134.9</v>
      </c>
      <c r="F40" s="33">
        <f>'[1]вспомогат'!H37</f>
        <v>2035370.7299999967</v>
      </c>
      <c r="G40" s="36">
        <f>'[1]вспомогат'!I37</f>
        <v>78.56184025863932</v>
      </c>
      <c r="H40" s="37">
        <f>'[1]вспомогат'!J37</f>
        <v>-555417.2700000033</v>
      </c>
      <c r="I40" s="38">
        <f>'[1]вспомогат'!K37</f>
        <v>103.7243582017042</v>
      </c>
      <c r="J40" s="39">
        <f>'[1]вспомогат'!L37</f>
        <v>890193.8999999985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14395403.59</v>
      </c>
      <c r="F41" s="33">
        <f>'[1]вспомогат'!H38</f>
        <v>1248761.0099999998</v>
      </c>
      <c r="G41" s="36">
        <f>'[1]вспомогат'!I38</f>
        <v>88.76511908104476</v>
      </c>
      <c r="H41" s="37">
        <f>'[1]вспомогат'!J38</f>
        <v>-158053.99000000022</v>
      </c>
      <c r="I41" s="38">
        <f>'[1]вспомогат'!K38</f>
        <v>116.68277449025364</v>
      </c>
      <c r="J41" s="39">
        <f>'[1]вспомогат'!L38</f>
        <v>2058189.5899999999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10670512</v>
      </c>
      <c r="D42" s="33">
        <f>'[1]вспомогат'!D39</f>
        <v>2066743</v>
      </c>
      <c r="E42" s="33">
        <f>'[1]вспомогат'!G39</f>
        <v>10038539.6</v>
      </c>
      <c r="F42" s="33">
        <f>'[1]вспомогат'!H39</f>
        <v>903780.5199999996</v>
      </c>
      <c r="G42" s="36">
        <f>'[1]вспомогат'!I39</f>
        <v>43.7297003062306</v>
      </c>
      <c r="H42" s="37">
        <f>'[1]вспомогат'!J39</f>
        <v>-1162962.4800000004</v>
      </c>
      <c r="I42" s="38">
        <f>'[1]вспомогат'!K39</f>
        <v>94.07739384951725</v>
      </c>
      <c r="J42" s="39">
        <f>'[1]вспомогат'!L39</f>
        <v>-631972.4000000004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11069016.04</v>
      </c>
      <c r="F43" s="33">
        <f>'[1]вспомогат'!H40</f>
        <v>1637303.1999999993</v>
      </c>
      <c r="G43" s="36">
        <f>'[1]вспомогат'!I40</f>
        <v>154.8637508110633</v>
      </c>
      <c r="H43" s="37">
        <f>'[1]вспомогат'!J40</f>
        <v>580049.1999999993</v>
      </c>
      <c r="I43" s="38">
        <f>'[1]вспомогат'!K40</f>
        <v>169.5850976143215</v>
      </c>
      <c r="J43" s="39">
        <f>'[1]вспомогат'!L40</f>
        <v>4541900.039999999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13422038</v>
      </c>
      <c r="D44" s="33">
        <f>'[1]вспомогат'!D41</f>
        <v>3930909</v>
      </c>
      <c r="E44" s="33">
        <f>'[1]вспомогат'!G41</f>
        <v>10909705.33</v>
      </c>
      <c r="F44" s="33">
        <f>'[1]вспомогат'!H41</f>
        <v>1176804.3499999996</v>
      </c>
      <c r="G44" s="36">
        <f>'[1]вспомогат'!I41</f>
        <v>29.93720663592059</v>
      </c>
      <c r="H44" s="37">
        <f>'[1]вспомогат'!J41</f>
        <v>-2754104.6500000004</v>
      </c>
      <c r="I44" s="38">
        <f>'[1]вспомогат'!K41</f>
        <v>81.28203280306612</v>
      </c>
      <c r="J44" s="39">
        <f>'[1]вспомогат'!L41</f>
        <v>-2512332.67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17282332.88</v>
      </c>
      <c r="F45" s="33">
        <f>'[1]вспомогат'!H42</f>
        <v>1301805.0899999999</v>
      </c>
      <c r="G45" s="36">
        <f>'[1]вспомогат'!I42</f>
        <v>69.74346900879799</v>
      </c>
      <c r="H45" s="37">
        <f>'[1]вспомогат'!J42</f>
        <v>-564756.9100000001</v>
      </c>
      <c r="I45" s="38">
        <f>'[1]вспомогат'!K42</f>
        <v>99.24082905668648</v>
      </c>
      <c r="J45" s="39">
        <f>'[1]вспомогат'!L42</f>
        <v>-132206.12000000104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32466411.7</v>
      </c>
      <c r="F46" s="33">
        <f>'[1]вспомогат'!H43</f>
        <v>2698469.4899999984</v>
      </c>
      <c r="G46" s="36">
        <f>'[1]вспомогат'!I43</f>
        <v>85.78718909541412</v>
      </c>
      <c r="H46" s="37">
        <f>'[1]вспомогат'!J43</f>
        <v>-447069.51000000164</v>
      </c>
      <c r="I46" s="38">
        <f>'[1]вспомогат'!K43</f>
        <v>108.16300036746836</v>
      </c>
      <c r="J46" s="39">
        <f>'[1]вспомогат'!L43</f>
        <v>2450221.6999999993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15554637.61</v>
      </c>
      <c r="F47" s="33">
        <f>'[1]вспомогат'!H44</f>
        <v>1685947.67</v>
      </c>
      <c r="G47" s="36">
        <f>'[1]вспомогат'!I44</f>
        <v>76.87719649436399</v>
      </c>
      <c r="H47" s="37">
        <f>'[1]вспомогат'!J44</f>
        <v>-507092.3300000001</v>
      </c>
      <c r="I47" s="38">
        <f>'[1]вспомогат'!K44</f>
        <v>105.003264661646</v>
      </c>
      <c r="J47" s="39">
        <f>'[1]вспомогат'!L44</f>
        <v>741157.6099999994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13856158.83</v>
      </c>
      <c r="F48" s="33">
        <f>'[1]вспомогат'!H45</f>
        <v>1262874.5299999993</v>
      </c>
      <c r="G48" s="36">
        <f>'[1]вспомогат'!I45</f>
        <v>49.229749963648985</v>
      </c>
      <c r="H48" s="37">
        <f>'[1]вспомогат'!J45</f>
        <v>-1302392.4700000007</v>
      </c>
      <c r="I48" s="38">
        <f>'[1]вспомогат'!K45</f>
        <v>107.98010113822782</v>
      </c>
      <c r="J48" s="39">
        <f>'[1]вспомогат'!L45</f>
        <v>1024017.8300000001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5722407.2</v>
      </c>
      <c r="F49" s="33">
        <f>'[1]вспомогат'!H46</f>
        <v>414412.93000000063</v>
      </c>
      <c r="G49" s="36">
        <f>'[1]вспомогат'!I46</f>
        <v>93.88602854553707</v>
      </c>
      <c r="H49" s="37">
        <f>'[1]вспомогат'!J46</f>
        <v>-26987.069999999367</v>
      </c>
      <c r="I49" s="38">
        <f>'[1]вспомогат'!K46</f>
        <v>112.31108860600494</v>
      </c>
      <c r="J49" s="39">
        <f>'[1]вспомогат'!L46</f>
        <v>627267.2000000002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4696691</v>
      </c>
      <c r="D50" s="33">
        <f>'[1]вспомогат'!D47</f>
        <v>652282</v>
      </c>
      <c r="E50" s="33">
        <f>'[1]вспомогат'!G47</f>
        <v>6000092.46</v>
      </c>
      <c r="F50" s="33">
        <f>'[1]вспомогат'!H47</f>
        <v>858234.4500000002</v>
      </c>
      <c r="G50" s="36">
        <f>'[1]вспомогат'!I47</f>
        <v>131.5741427787368</v>
      </c>
      <c r="H50" s="37">
        <f>'[1]вспомогат'!J47</f>
        <v>205952.4500000002</v>
      </c>
      <c r="I50" s="38">
        <f>'[1]вспомогат'!K47</f>
        <v>127.75148418322601</v>
      </c>
      <c r="J50" s="39">
        <f>'[1]вспомогат'!L47</f>
        <v>1303401.46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5843537</v>
      </c>
      <c r="D51" s="33">
        <f>'[1]вспомогат'!D48</f>
        <v>819623</v>
      </c>
      <c r="E51" s="33">
        <f>'[1]вспомогат'!G48</f>
        <v>6004437.97</v>
      </c>
      <c r="F51" s="33">
        <f>'[1]вспомогат'!H48</f>
        <v>508168.3099999996</v>
      </c>
      <c r="G51" s="36">
        <f>'[1]вспомогат'!I48</f>
        <v>62.00025011499184</v>
      </c>
      <c r="H51" s="37">
        <f>'[1]вспомогат'!J48</f>
        <v>-311454.6900000004</v>
      </c>
      <c r="I51" s="38">
        <f>'[1]вспомогат'!K48</f>
        <v>102.75348594524172</v>
      </c>
      <c r="J51" s="39">
        <f>'[1]вспомогат'!L48</f>
        <v>160900.96999999974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15500408.87</v>
      </c>
      <c r="F52" s="33">
        <f>'[1]вспомогат'!H49</f>
        <v>1727349.6399999987</v>
      </c>
      <c r="G52" s="36">
        <f>'[1]вспомогат'!I49</f>
        <v>96.82225194249904</v>
      </c>
      <c r="H52" s="37">
        <f>'[1]вспомогат'!J49</f>
        <v>-56692.36000000127</v>
      </c>
      <c r="I52" s="38">
        <f>'[1]вспомогат'!K49</f>
        <v>120.16156164047989</v>
      </c>
      <c r="J52" s="39">
        <f>'[1]вспомогат'!L49</f>
        <v>2600768.869999999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5550086</v>
      </c>
      <c r="D53" s="33">
        <f>'[1]вспомогат'!D50</f>
        <v>537006</v>
      </c>
      <c r="E53" s="33">
        <f>'[1]вспомогат'!G50</f>
        <v>6854233.94</v>
      </c>
      <c r="F53" s="33">
        <f>'[1]вспомогат'!H50</f>
        <v>957595.8900000006</v>
      </c>
      <c r="G53" s="36">
        <f>'[1]вспомогат'!I50</f>
        <v>178.32126456687647</v>
      </c>
      <c r="H53" s="37">
        <f>'[1]вспомогат'!J50</f>
        <v>420589.8900000006</v>
      </c>
      <c r="I53" s="38">
        <f>'[1]вспомогат'!K50</f>
        <v>123.49779697107397</v>
      </c>
      <c r="J53" s="39">
        <f>'[1]вспомогат'!L50</f>
        <v>1304147.9400000004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5477431.64</v>
      </c>
      <c r="F54" s="33">
        <f>'[1]вспомогат'!H51</f>
        <v>410647.64999999944</v>
      </c>
      <c r="G54" s="36">
        <f>'[1]вспомогат'!I51</f>
        <v>70.47289099249522</v>
      </c>
      <c r="H54" s="37">
        <f>'[1]вспомогат'!J51</f>
        <v>-172055.35000000056</v>
      </c>
      <c r="I54" s="38">
        <f>'[1]вспомогат'!K51</f>
        <v>113.49402561236255</v>
      </c>
      <c r="J54" s="39">
        <f>'[1]вспомогат'!L51</f>
        <v>651246.6399999997</v>
      </c>
    </row>
    <row r="55" spans="1:10" ht="15" customHeight="1">
      <c r="A55" s="49" t="s">
        <v>57</v>
      </c>
      <c r="B55" s="41">
        <f>SUM(B39:B54)</f>
        <v>253074797</v>
      </c>
      <c r="C55" s="41">
        <f>SUM(C39:C54)</f>
        <v>190266668</v>
      </c>
      <c r="D55" s="41">
        <f>SUM(D39:D54)</f>
        <v>26817868</v>
      </c>
      <c r="E55" s="41">
        <f>SUM(E39:E54)</f>
        <v>206806396.04999998</v>
      </c>
      <c r="F55" s="41">
        <f>SUM(F39:F54)</f>
        <v>20035794.849999987</v>
      </c>
      <c r="G55" s="42">
        <f>F55/D55*100</f>
        <v>74.71061774933035</v>
      </c>
      <c r="H55" s="41">
        <f>SUM(H39:H54)</f>
        <v>-6782073.150000008</v>
      </c>
      <c r="I55" s="43">
        <f>E55/C55*100</f>
        <v>108.69291937671395</v>
      </c>
      <c r="J55" s="41">
        <f>SUM(J39:J54)</f>
        <v>16539728.049999993</v>
      </c>
    </row>
    <row r="56" spans="1:10" ht="15.75" customHeight="1">
      <c r="A56" s="52" t="s">
        <v>58</v>
      </c>
      <c r="B56" s="53">
        <f>'[1]вспомогат'!B52</f>
        <v>8701222690</v>
      </c>
      <c r="C56" s="53">
        <f>'[1]вспомогат'!C52</f>
        <v>6390636857</v>
      </c>
      <c r="D56" s="53">
        <f>'[1]вспомогат'!D52</f>
        <v>696354839</v>
      </c>
      <c r="E56" s="53">
        <f>'[1]вспомогат'!G52</f>
        <v>6566107087.299998</v>
      </c>
      <c r="F56" s="53">
        <f>'[1]вспомогат'!H52</f>
        <v>515559380.6900002</v>
      </c>
      <c r="G56" s="54">
        <f>'[1]вспомогат'!I52</f>
        <v>74.03687772606979</v>
      </c>
      <c r="H56" s="53">
        <f>'[1]вспомогат'!J52</f>
        <v>-174013385.15999985</v>
      </c>
      <c r="I56" s="54">
        <f>'[1]вспомогат'!K52</f>
        <v>102.74573934063858</v>
      </c>
      <c r="J56" s="53">
        <f>'[1]вспомогат'!L52</f>
        <v>175470230.29999828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26.09.2017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2017-09-27T06:09:17Z</dcterms:created>
  <dcterms:modified xsi:type="dcterms:W3CDTF">2017-09-27T06:10:01Z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