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<sst xmlns="http://schemas.openxmlformats.org/spreadsheetml/2006/main" count="64" uniqueCount="59">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</sst>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9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21.09.2017</v>
          </cell>
        </row>
        <row r="6">
          <cell r="G6" t="str">
            <v>Фактично надійшло на 21.09.2017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1185389474.02</v>
          </cell>
          <cell r="H10">
            <v>68505110.04999995</v>
          </cell>
          <cell r="I10">
            <v>64.98211754378704</v>
          </cell>
          <cell r="J10">
            <v>-36916369.95000005</v>
          </cell>
          <cell r="K10">
            <v>98.64608666725351</v>
          </cell>
          <cell r="L10">
            <v>-16269419.98000002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2982986193.68</v>
          </cell>
          <cell r="H11">
            <v>182857846.57999992</v>
          </cell>
          <cell r="I11">
            <v>55.924106301705</v>
          </cell>
          <cell r="J11">
            <v>-144117153.42000008</v>
          </cell>
          <cell r="K11">
            <v>98.99367120143629</v>
          </cell>
          <cell r="L11">
            <v>-30323806.32000017</v>
          </cell>
        </row>
        <row r="12">
          <cell r="B12">
            <v>333387531</v>
          </cell>
          <cell r="C12">
            <v>254284824</v>
          </cell>
          <cell r="D12">
            <v>25060437</v>
          </cell>
          <cell r="G12">
            <v>254441984.6</v>
          </cell>
          <cell r="H12">
            <v>15736445.25</v>
          </cell>
          <cell r="I12">
            <v>62.79397781451297</v>
          </cell>
          <cell r="J12">
            <v>-9323991.75</v>
          </cell>
          <cell r="K12">
            <v>100.06180494672383</v>
          </cell>
          <cell r="L12">
            <v>157160.59999999404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331733080.35</v>
          </cell>
          <cell r="H13">
            <v>24177219.97000003</v>
          </cell>
          <cell r="I13">
            <v>68.68567426519478</v>
          </cell>
          <cell r="J13">
            <v>-11022580.029999971</v>
          </cell>
          <cell r="K13">
            <v>101.89645512794915</v>
          </cell>
          <cell r="L13">
            <v>6174080.350000024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324677098.48</v>
          </cell>
          <cell r="H14">
            <v>19797911.800000012</v>
          </cell>
          <cell r="I14">
            <v>46.7770338342312</v>
          </cell>
          <cell r="J14">
            <v>-22526088.199999988</v>
          </cell>
          <cell r="K14">
            <v>93.87095331274793</v>
          </cell>
          <cell r="L14">
            <v>-21198901.51999998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48132656.95</v>
          </cell>
          <cell r="H15">
            <v>2686597.8200000003</v>
          </cell>
          <cell r="I15">
            <v>53.685786623503795</v>
          </cell>
          <cell r="J15">
            <v>-2317702.1799999997</v>
          </cell>
          <cell r="K15">
            <v>98.80175248992127</v>
          </cell>
          <cell r="L15">
            <v>-583743.049999997</v>
          </cell>
        </row>
        <row r="16">
          <cell r="B16">
            <v>34835596</v>
          </cell>
          <cell r="C16">
            <v>25791429</v>
          </cell>
          <cell r="D16">
            <v>3519347</v>
          </cell>
          <cell r="G16">
            <v>27794201.24</v>
          </cell>
          <cell r="H16">
            <v>2970232.5299999975</v>
          </cell>
          <cell r="I16">
            <v>84.39726261718431</v>
          </cell>
          <cell r="J16">
            <v>-549114.4700000025</v>
          </cell>
          <cell r="K16">
            <v>107.76526279331013</v>
          </cell>
          <cell r="L16">
            <v>2002772.2399999984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165953904.53</v>
          </cell>
          <cell r="H17">
            <v>12490284.370000005</v>
          </cell>
          <cell r="I17">
            <v>65.29561049404651</v>
          </cell>
          <cell r="J17">
            <v>-6638542.629999995</v>
          </cell>
          <cell r="K17">
            <v>125.1884653330216</v>
          </cell>
          <cell r="L17">
            <v>33390649.53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19362312.39</v>
          </cell>
          <cell r="H18">
            <v>1620298.1700000018</v>
          </cell>
          <cell r="I18">
            <v>90.74804465550382</v>
          </cell>
          <cell r="J18">
            <v>-165192.8299999982</v>
          </cell>
          <cell r="K18">
            <v>108.77749423101501</v>
          </cell>
          <cell r="L18">
            <v>1562387.3900000006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20938814.83</v>
          </cell>
          <cell r="H19">
            <v>1022560.129999999</v>
          </cell>
          <cell r="I19">
            <v>88.75696603563948</v>
          </cell>
          <cell r="J19">
            <v>-129529.87000000104</v>
          </cell>
          <cell r="K19">
            <v>143.70410562671162</v>
          </cell>
          <cell r="L19">
            <v>6368030.829999998</v>
          </cell>
        </row>
        <row r="20">
          <cell r="B20">
            <v>116263548</v>
          </cell>
          <cell r="C20">
            <v>81013291</v>
          </cell>
          <cell r="D20">
            <v>10065278</v>
          </cell>
          <cell r="G20">
            <v>92102143.09</v>
          </cell>
          <cell r="H20">
            <v>7007163.480000004</v>
          </cell>
          <cell r="I20">
            <v>69.61718772198844</v>
          </cell>
          <cell r="J20">
            <v>-3058114.519999996</v>
          </cell>
          <cell r="K20">
            <v>113.68769488700316</v>
          </cell>
          <cell r="L20">
            <v>11088852.090000004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72007562.96</v>
          </cell>
          <cell r="H21">
            <v>6628707.1999999955</v>
          </cell>
          <cell r="I21">
            <v>73.43176216319205</v>
          </cell>
          <cell r="J21">
            <v>-2398322.8000000045</v>
          </cell>
          <cell r="K21">
            <v>112.21026955841636</v>
          </cell>
          <cell r="L21">
            <v>7835572.959999993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61792449.11</v>
          </cell>
          <cell r="H22">
            <v>3665850.75</v>
          </cell>
          <cell r="I22">
            <v>51.80764237647628</v>
          </cell>
          <cell r="J22">
            <v>-3410037.25</v>
          </cell>
          <cell r="K22">
            <v>100.93009811751348</v>
          </cell>
          <cell r="L22">
            <v>569434.1099999994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48218090.38</v>
          </cell>
          <cell r="H23">
            <v>2506012.120000005</v>
          </cell>
          <cell r="I23">
            <v>36.32745578429314</v>
          </cell>
          <cell r="J23">
            <v>-4392384.879999995</v>
          </cell>
          <cell r="K23">
            <v>101.97463531098082</v>
          </cell>
          <cell r="L23">
            <v>933694.3800000027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28918565.62</v>
          </cell>
          <cell r="H24">
            <v>2289598.0500000007</v>
          </cell>
          <cell r="I24">
            <v>82.8277679460317</v>
          </cell>
          <cell r="J24">
            <v>-474689.94999999925</v>
          </cell>
          <cell r="K24">
            <v>130.8743319624638</v>
          </cell>
          <cell r="L24">
            <v>6822127.620000001</v>
          </cell>
        </row>
        <row r="25">
          <cell r="B25">
            <v>110562503</v>
          </cell>
          <cell r="C25">
            <v>80798840</v>
          </cell>
          <cell r="D25">
            <v>11837485</v>
          </cell>
          <cell r="G25">
            <v>88439112.23</v>
          </cell>
          <cell r="H25">
            <v>8436549.77000001</v>
          </cell>
          <cell r="I25">
            <v>71.26978213699962</v>
          </cell>
          <cell r="J25">
            <v>-3400935.2299999893</v>
          </cell>
          <cell r="K25">
            <v>109.45591821615261</v>
          </cell>
          <cell r="L25">
            <v>7640272.230000004</v>
          </cell>
        </row>
        <row r="26">
          <cell r="B26">
            <v>65358575</v>
          </cell>
          <cell r="C26">
            <v>48872131</v>
          </cell>
          <cell r="D26">
            <v>7621882</v>
          </cell>
          <cell r="G26">
            <v>49684084.19</v>
          </cell>
          <cell r="H26">
            <v>3585735.6799999997</v>
          </cell>
          <cell r="I26">
            <v>47.045279368009105</v>
          </cell>
          <cell r="J26">
            <v>-4036146.3200000003</v>
          </cell>
          <cell r="K26">
            <v>101.6613828236792</v>
          </cell>
          <cell r="L26">
            <v>811953.1899999976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39445192.5</v>
          </cell>
          <cell r="H27">
            <v>3020478.329999998</v>
          </cell>
          <cell r="I27">
            <v>91.15450414521324</v>
          </cell>
          <cell r="J27">
            <v>-293102.6700000018</v>
          </cell>
          <cell r="K27">
            <v>107.86025923250739</v>
          </cell>
          <cell r="L27">
            <v>2874547.5</v>
          </cell>
        </row>
        <row r="28">
          <cell r="B28">
            <v>54268424</v>
          </cell>
          <cell r="C28">
            <v>40944955</v>
          </cell>
          <cell r="D28">
            <v>5262390</v>
          </cell>
          <cell r="G28">
            <v>41992135.95</v>
          </cell>
          <cell r="H28">
            <v>2620902</v>
          </cell>
          <cell r="I28">
            <v>49.804404462611096</v>
          </cell>
          <cell r="J28">
            <v>-2641488</v>
          </cell>
          <cell r="K28">
            <v>102.55753352275025</v>
          </cell>
          <cell r="L28">
            <v>1047180.950000003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105136371.45</v>
          </cell>
          <cell r="H29">
            <v>6402543.99000001</v>
          </cell>
          <cell r="I29">
            <v>63.45326908203358</v>
          </cell>
          <cell r="J29">
            <v>-3687628.0099999905</v>
          </cell>
          <cell r="K29">
            <v>104.48900875139067</v>
          </cell>
          <cell r="L29">
            <v>4516820.450000003</v>
          </cell>
        </row>
        <row r="30">
          <cell r="B30">
            <v>56119919</v>
          </cell>
          <cell r="C30">
            <v>44803430</v>
          </cell>
          <cell r="D30">
            <v>4792132</v>
          </cell>
          <cell r="G30">
            <v>47805918.97</v>
          </cell>
          <cell r="H30">
            <v>3081478.289999999</v>
          </cell>
          <cell r="I30">
            <v>64.3028674919639</v>
          </cell>
          <cell r="J30">
            <v>-1710653.710000001</v>
          </cell>
          <cell r="K30">
            <v>106.70147122664493</v>
          </cell>
          <cell r="L30">
            <v>3002488.969999999</v>
          </cell>
        </row>
        <row r="31">
          <cell r="B31">
            <v>34947002</v>
          </cell>
          <cell r="C31">
            <v>23891925</v>
          </cell>
          <cell r="D31">
            <v>4404724</v>
          </cell>
          <cell r="G31">
            <v>26961359.16</v>
          </cell>
          <cell r="H31">
            <v>2603612.1999999993</v>
          </cell>
          <cell r="I31">
            <v>59.10954239130531</v>
          </cell>
          <cell r="J31">
            <v>-1801111.8000000007</v>
          </cell>
          <cell r="K31">
            <v>112.84716137356033</v>
          </cell>
          <cell r="L31">
            <v>3069434.16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25686963.6</v>
          </cell>
          <cell r="H32">
            <v>1435817.830000002</v>
          </cell>
          <cell r="I32">
            <v>57.09786846020207</v>
          </cell>
          <cell r="J32">
            <v>-1078843.169999998</v>
          </cell>
          <cell r="K32">
            <v>117.32109079218363</v>
          </cell>
          <cell r="L32">
            <v>3792380.6000000015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42964143.25</v>
          </cell>
          <cell r="H33">
            <v>3751963.670000002</v>
          </cell>
          <cell r="I33">
            <v>70.22773266109722</v>
          </cell>
          <cell r="J33">
            <v>-1590603.3299999982</v>
          </cell>
          <cell r="K33">
            <v>116.05386424800889</v>
          </cell>
          <cell r="L33">
            <v>5943279.25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37138117.18</v>
          </cell>
          <cell r="H34">
            <v>2459549.710000001</v>
          </cell>
          <cell r="I34">
            <v>63.4835383633374</v>
          </cell>
          <cell r="J34">
            <v>-1414761.289999999</v>
          </cell>
          <cell r="K34">
            <v>121.39289219369157</v>
          </cell>
          <cell r="L34">
            <v>6544796.18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90727005.92</v>
          </cell>
          <cell r="H35">
            <v>5291361.480000004</v>
          </cell>
          <cell r="I35">
            <v>58.26583902747298</v>
          </cell>
          <cell r="J35">
            <v>-3790051.519999996</v>
          </cell>
          <cell r="K35">
            <v>115.6637626960722</v>
          </cell>
          <cell r="L35">
            <v>12286702.920000002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10385900.86</v>
          </cell>
          <cell r="H36">
            <v>711126.7599999998</v>
          </cell>
          <cell r="I36">
            <v>60.37267837965182</v>
          </cell>
          <cell r="J36">
            <v>-466768.2400000002</v>
          </cell>
          <cell r="K36">
            <v>110.25117316817933</v>
          </cell>
          <cell r="L36">
            <v>965682.8599999994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24504694.36</v>
          </cell>
          <cell r="H37">
            <v>1747930.1899999976</v>
          </cell>
          <cell r="I37">
            <v>67.46712544600321</v>
          </cell>
          <cell r="J37">
            <v>-842857.8100000024</v>
          </cell>
          <cell r="K37">
            <v>102.52177578381605</v>
          </cell>
          <cell r="L37">
            <v>602753.3599999994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14220209.91</v>
          </cell>
          <cell r="H38">
            <v>1073567.33</v>
          </cell>
          <cell r="I38">
            <v>76.31190526117507</v>
          </cell>
          <cell r="J38">
            <v>-333247.6699999999</v>
          </cell>
          <cell r="K38">
            <v>115.2627320074046</v>
          </cell>
          <cell r="L38">
            <v>1882995.9100000001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9933996.1</v>
          </cell>
          <cell r="H39">
            <v>799237.0199999996</v>
          </cell>
          <cell r="I39">
            <v>38.67133068794715</v>
          </cell>
          <cell r="J39">
            <v>-1267505.9800000004</v>
          </cell>
          <cell r="K39">
            <v>93.09765173404986</v>
          </cell>
          <cell r="L39">
            <v>-736515.9000000004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10577380.13</v>
          </cell>
          <cell r="H40">
            <v>1145667.290000001</v>
          </cell>
          <cell r="I40">
            <v>108.36254012753803</v>
          </cell>
          <cell r="J40">
            <v>88413.29000000097</v>
          </cell>
          <cell r="K40">
            <v>162.05289028109812</v>
          </cell>
          <cell r="L40">
            <v>4050264.130000001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10750624.87</v>
          </cell>
          <cell r="H41">
            <v>1017723.8899999987</v>
          </cell>
          <cell r="I41">
            <v>25.89029382262471</v>
          </cell>
          <cell r="J41">
            <v>-2913185.1100000013</v>
          </cell>
          <cell r="K41">
            <v>80.09681443309876</v>
          </cell>
          <cell r="L41">
            <v>-2671413.130000001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16995257.75</v>
          </cell>
          <cell r="H42">
            <v>1014729.9600000009</v>
          </cell>
          <cell r="I42">
            <v>54.363581815123254</v>
          </cell>
          <cell r="J42">
            <v>-851832.0399999991</v>
          </cell>
          <cell r="K42">
            <v>97.59234941562335</v>
          </cell>
          <cell r="L42">
            <v>-419281.25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32137098.5</v>
          </cell>
          <cell r="H43">
            <v>2369156.289999999</v>
          </cell>
          <cell r="I43">
            <v>75.3179753930884</v>
          </cell>
          <cell r="J43">
            <v>-776382.7100000009</v>
          </cell>
          <cell r="K43">
            <v>107.06588177913319</v>
          </cell>
          <cell r="L43">
            <v>2120908.5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15176304.17</v>
          </cell>
          <cell r="H44">
            <v>1307614.2300000004</v>
          </cell>
          <cell r="I44">
            <v>59.625644311093296</v>
          </cell>
          <cell r="J44">
            <v>-885425.7699999996</v>
          </cell>
          <cell r="K44">
            <v>102.44928382797289</v>
          </cell>
          <cell r="L44">
            <v>362824.1699999999</v>
          </cell>
        </row>
        <row r="45">
          <cell r="B45">
            <v>16570044</v>
          </cell>
          <cell r="C45">
            <v>12832141</v>
          </cell>
          <cell r="D45">
            <v>2565267</v>
          </cell>
          <cell r="G45">
            <v>13611981.6</v>
          </cell>
          <cell r="H45">
            <v>1018697.2999999989</v>
          </cell>
          <cell r="I45">
            <v>39.71116067060462</v>
          </cell>
          <cell r="J45">
            <v>-1546569.7000000011</v>
          </cell>
          <cell r="K45">
            <v>106.07724463127393</v>
          </cell>
          <cell r="L45">
            <v>779840.5999999996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5653593.53</v>
          </cell>
          <cell r="H46">
            <v>345599.2600000007</v>
          </cell>
          <cell r="I46">
            <v>78.29616221114651</v>
          </cell>
          <cell r="J46">
            <v>-95800.73999999929</v>
          </cell>
          <cell r="K46">
            <v>110.9605139407357</v>
          </cell>
          <cell r="L46">
            <v>558453.5300000003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5795358</v>
          </cell>
          <cell r="H47">
            <v>653499.9900000002</v>
          </cell>
          <cell r="I47">
            <v>100.18672751969244</v>
          </cell>
          <cell r="J47">
            <v>1217.9900000002235</v>
          </cell>
          <cell r="K47">
            <v>123.39236283587742</v>
          </cell>
          <cell r="L47">
            <v>1098667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5820794.31</v>
          </cell>
          <cell r="H48">
            <v>324524.64999999944</v>
          </cell>
          <cell r="I48">
            <v>39.59438058717233</v>
          </cell>
          <cell r="J48">
            <v>-495098.35000000056</v>
          </cell>
          <cell r="K48">
            <v>99.61080609226912</v>
          </cell>
          <cell r="L48">
            <v>-22742.69000000041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15018199.47</v>
          </cell>
          <cell r="H49">
            <v>1245140.2400000002</v>
          </cell>
          <cell r="I49">
            <v>69.79321338847406</v>
          </cell>
          <cell r="J49">
            <v>-538901.7599999998</v>
          </cell>
          <cell r="K49">
            <v>116.4233999553476</v>
          </cell>
          <cell r="L49">
            <v>2118559.4700000007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6746707.9</v>
          </cell>
          <cell r="H50">
            <v>850069.8500000006</v>
          </cell>
          <cell r="I50">
            <v>158.29801715437083</v>
          </cell>
          <cell r="J50">
            <v>313063.85000000056</v>
          </cell>
          <cell r="K50">
            <v>121.56042086555057</v>
          </cell>
          <cell r="L50">
            <v>1196621.9000000004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5447654.81</v>
          </cell>
          <cell r="H51">
            <v>380870.81999999937</v>
          </cell>
          <cell r="I51">
            <v>65.36276971287248</v>
          </cell>
          <cell r="J51">
            <v>-201832.18000000063</v>
          </cell>
          <cell r="K51">
            <v>112.87704076822583</v>
          </cell>
          <cell r="L51">
            <v>621469.8099999996</v>
          </cell>
        </row>
        <row r="52">
          <cell r="B52">
            <v>8701222690</v>
          </cell>
          <cell r="C52">
            <v>6390636857</v>
          </cell>
          <cell r="D52">
            <v>696354839</v>
          </cell>
          <cell r="G52">
            <v>6463204692.900001</v>
          </cell>
          <cell r="H52">
            <v>412656986.28999996</v>
          </cell>
          <cell r="I52">
            <v>59.259584794814636</v>
          </cell>
          <cell r="J52">
            <v>-272885139.78000003</v>
          </cell>
          <cell r="K52">
            <v>101.1355337116443</v>
          </cell>
          <cell r="L52">
            <v>72567835.90000057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6" sqref="I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21.09.2017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1201658894</v>
      </c>
      <c r="D10" s="33">
        <f>'[1]вспомогат'!D10</f>
        <v>105421480</v>
      </c>
      <c r="E10" s="33">
        <f>'[1]вспомогат'!G10</f>
        <v>1185389474.02</v>
      </c>
      <c r="F10" s="33">
        <f>'[1]вспомогат'!H10</f>
        <v>68505110.04999995</v>
      </c>
      <c r="G10" s="34">
        <f>'[1]вспомогат'!I10</f>
        <v>64.98211754378704</v>
      </c>
      <c r="H10" s="33">
        <f>'[1]вспомогат'!J10</f>
        <v>-36916369.95000005</v>
      </c>
      <c r="I10" s="34">
        <f>'[1]вспомогат'!K10</f>
        <v>98.64608666725351</v>
      </c>
      <c r="J10" s="33">
        <f>'[1]вспомогат'!L10</f>
        <v>-16269419.98000002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3013310000</v>
      </c>
      <c r="D12" s="33">
        <f>'[1]вспомогат'!D11</f>
        <v>326975000</v>
      </c>
      <c r="E12" s="33">
        <f>'[1]вспомогат'!G11</f>
        <v>2982986193.68</v>
      </c>
      <c r="F12" s="33">
        <f>'[1]вспомогат'!H11</f>
        <v>182857846.57999992</v>
      </c>
      <c r="G12" s="36">
        <f>'[1]вспомогат'!I11</f>
        <v>55.924106301705</v>
      </c>
      <c r="H12" s="37">
        <f>'[1]вспомогат'!J11</f>
        <v>-144117153.42000008</v>
      </c>
      <c r="I12" s="36">
        <f>'[1]вспомогат'!K11</f>
        <v>98.99367120143629</v>
      </c>
      <c r="J12" s="39">
        <f>'[1]вспомогат'!L11</f>
        <v>-30323806.32000017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254284824</v>
      </c>
      <c r="D13" s="33">
        <f>'[1]вспомогат'!D12</f>
        <v>25060437</v>
      </c>
      <c r="E13" s="33">
        <f>'[1]вспомогат'!G12</f>
        <v>254441984.6</v>
      </c>
      <c r="F13" s="33">
        <f>'[1]вспомогат'!H12</f>
        <v>15736445.25</v>
      </c>
      <c r="G13" s="36">
        <f>'[1]вспомогат'!I12</f>
        <v>62.79397781451297</v>
      </c>
      <c r="H13" s="37">
        <f>'[1]вспомогат'!J12</f>
        <v>-9323991.75</v>
      </c>
      <c r="I13" s="36">
        <f>'[1]вспомогат'!K12</f>
        <v>100.06180494672383</v>
      </c>
      <c r="J13" s="39">
        <f>'[1]вспомогат'!L12</f>
        <v>157160.59999999404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325559000</v>
      </c>
      <c r="D14" s="33">
        <f>'[1]вспомогат'!D13</f>
        <v>35199800</v>
      </c>
      <c r="E14" s="33">
        <f>'[1]вспомогат'!G13</f>
        <v>331733080.35</v>
      </c>
      <c r="F14" s="33">
        <f>'[1]вспомогат'!H13</f>
        <v>24177219.97000003</v>
      </c>
      <c r="G14" s="36">
        <f>'[1]вспомогат'!I13</f>
        <v>68.68567426519478</v>
      </c>
      <c r="H14" s="37">
        <f>'[1]вспомогат'!J13</f>
        <v>-11022580.029999971</v>
      </c>
      <c r="I14" s="36">
        <f>'[1]вспомогат'!K13</f>
        <v>101.89645512794915</v>
      </c>
      <c r="J14" s="39">
        <f>'[1]вспомогат'!L13</f>
        <v>6174080.350000024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345876000</v>
      </c>
      <c r="D15" s="33">
        <f>'[1]вспомогат'!D14</f>
        <v>42324000</v>
      </c>
      <c r="E15" s="33">
        <f>'[1]вспомогат'!G14</f>
        <v>324677098.48</v>
      </c>
      <c r="F15" s="33">
        <f>'[1]вспомогат'!H14</f>
        <v>19797911.800000012</v>
      </c>
      <c r="G15" s="36">
        <f>'[1]вспомогат'!I14</f>
        <v>46.7770338342312</v>
      </c>
      <c r="H15" s="37">
        <f>'[1]вспомогат'!J14</f>
        <v>-22526088.199999988</v>
      </c>
      <c r="I15" s="36">
        <f>'[1]вспомогат'!K14</f>
        <v>93.87095331274793</v>
      </c>
      <c r="J15" s="39">
        <f>'[1]вспомогат'!L14</f>
        <v>-21198901.51999998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48716400</v>
      </c>
      <c r="D16" s="33">
        <f>'[1]вспомогат'!D15</f>
        <v>5004300</v>
      </c>
      <c r="E16" s="33">
        <f>'[1]вспомогат'!G15</f>
        <v>48132656.95</v>
      </c>
      <c r="F16" s="33">
        <f>'[1]вспомогат'!H15</f>
        <v>2686597.8200000003</v>
      </c>
      <c r="G16" s="36">
        <f>'[1]вспомогат'!I15</f>
        <v>53.685786623503795</v>
      </c>
      <c r="H16" s="37">
        <f>'[1]вспомогат'!J15</f>
        <v>-2317702.1799999997</v>
      </c>
      <c r="I16" s="36">
        <f>'[1]вспомогат'!K15</f>
        <v>98.80175248992127</v>
      </c>
      <c r="J16" s="39">
        <f>'[1]вспомогат'!L15</f>
        <v>-583743.049999997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3987746224</v>
      </c>
      <c r="D17" s="41">
        <f>SUM(D12:D16)</f>
        <v>434563537</v>
      </c>
      <c r="E17" s="41">
        <f>SUM(E12:E16)</f>
        <v>3941971014.0599995</v>
      </c>
      <c r="F17" s="41">
        <f>SUM(F12:F16)</f>
        <v>245256021.41999996</v>
      </c>
      <c r="G17" s="42">
        <f>F17/D17*100</f>
        <v>56.43732171206071</v>
      </c>
      <c r="H17" s="41">
        <f>SUM(H12:H16)</f>
        <v>-189307515.58000004</v>
      </c>
      <c r="I17" s="43">
        <f>E17/C17*100</f>
        <v>98.85210323403969</v>
      </c>
      <c r="J17" s="41">
        <f>SUM(J12:J16)</f>
        <v>-45775209.94000013</v>
      </c>
    </row>
    <row r="18" spans="1:10" ht="20.25" customHeight="1">
      <c r="A18" s="32" t="s">
        <v>20</v>
      </c>
      <c r="B18" s="44">
        <f>'[1]вспомогат'!B16</f>
        <v>34835596</v>
      </c>
      <c r="C18" s="44">
        <f>'[1]вспомогат'!C16</f>
        <v>25791429</v>
      </c>
      <c r="D18" s="44">
        <f>'[1]вспомогат'!D16</f>
        <v>3519347</v>
      </c>
      <c r="E18" s="44">
        <f>'[1]вспомогат'!G16</f>
        <v>27794201.24</v>
      </c>
      <c r="F18" s="44">
        <f>'[1]вспомогат'!H16</f>
        <v>2970232.5299999975</v>
      </c>
      <c r="G18" s="45">
        <f>'[1]вспомогат'!I16</f>
        <v>84.39726261718431</v>
      </c>
      <c r="H18" s="46">
        <f>'[1]вспомогат'!J16</f>
        <v>-549114.4700000025</v>
      </c>
      <c r="I18" s="47">
        <f>'[1]вспомогат'!K16</f>
        <v>107.76526279331013</v>
      </c>
      <c r="J18" s="48">
        <f>'[1]вспомогат'!L16</f>
        <v>2002772.2399999984</v>
      </c>
    </row>
    <row r="19" spans="1:10" ht="12.75">
      <c r="A19" s="32" t="s">
        <v>21</v>
      </c>
      <c r="B19" s="44">
        <f>'[1]вспомогат'!B17</f>
        <v>188315129</v>
      </c>
      <c r="C19" s="44">
        <f>'[1]вспомогат'!C17</f>
        <v>132563255</v>
      </c>
      <c r="D19" s="44">
        <f>'[1]вспомогат'!D17</f>
        <v>19128827</v>
      </c>
      <c r="E19" s="44">
        <f>'[1]вспомогат'!G17</f>
        <v>165953904.53</v>
      </c>
      <c r="F19" s="44">
        <f>'[1]вспомогат'!H17</f>
        <v>12490284.370000005</v>
      </c>
      <c r="G19" s="45">
        <f>'[1]вспомогат'!I17</f>
        <v>65.29561049404651</v>
      </c>
      <c r="H19" s="37">
        <f>'[1]вспомогат'!J17</f>
        <v>-6638542.629999995</v>
      </c>
      <c r="I19" s="38">
        <f>'[1]вспомогат'!K17</f>
        <v>125.1884653330216</v>
      </c>
      <c r="J19" s="39">
        <f>'[1]вспомогат'!L17</f>
        <v>33390649.53</v>
      </c>
    </row>
    <row r="20" spans="1:10" ht="12.75">
      <c r="A20" s="32" t="s">
        <v>22</v>
      </c>
      <c r="B20" s="44">
        <f>'[1]вспомогат'!B18</f>
        <v>25131365</v>
      </c>
      <c r="C20" s="44">
        <f>'[1]вспомогат'!C18</f>
        <v>17799925</v>
      </c>
      <c r="D20" s="44">
        <f>'[1]вспомогат'!D18</f>
        <v>1785491</v>
      </c>
      <c r="E20" s="44">
        <f>'[1]вспомогат'!G18</f>
        <v>19362312.39</v>
      </c>
      <c r="F20" s="44">
        <f>'[1]вспомогат'!H18</f>
        <v>1620298.1700000018</v>
      </c>
      <c r="G20" s="45">
        <f>'[1]вспомогат'!I18</f>
        <v>90.74804465550382</v>
      </c>
      <c r="H20" s="37">
        <f>'[1]вспомогат'!J18</f>
        <v>-165192.8299999982</v>
      </c>
      <c r="I20" s="38">
        <f>'[1]вспомогат'!K18</f>
        <v>108.77749423101501</v>
      </c>
      <c r="J20" s="39">
        <f>'[1]вспомогат'!L18</f>
        <v>1562387.3900000006</v>
      </c>
    </row>
    <row r="21" spans="1:10" ht="12.75">
      <c r="A21" s="32" t="s">
        <v>23</v>
      </c>
      <c r="B21" s="44">
        <f>'[1]вспомогат'!B19</f>
        <v>19481257</v>
      </c>
      <c r="C21" s="44">
        <f>'[1]вспомогат'!C19</f>
        <v>14570784</v>
      </c>
      <c r="D21" s="44">
        <f>'[1]вспомогат'!D19</f>
        <v>1152090</v>
      </c>
      <c r="E21" s="44">
        <f>'[1]вспомогат'!G19</f>
        <v>20938814.83</v>
      </c>
      <c r="F21" s="44">
        <f>'[1]вспомогат'!H19</f>
        <v>1022560.129999999</v>
      </c>
      <c r="G21" s="45">
        <f>'[1]вспомогат'!I19</f>
        <v>88.75696603563948</v>
      </c>
      <c r="H21" s="37">
        <f>'[1]вспомогат'!J19</f>
        <v>-129529.87000000104</v>
      </c>
      <c r="I21" s="38">
        <f>'[1]вспомогат'!K19</f>
        <v>143.70410562671162</v>
      </c>
      <c r="J21" s="39">
        <f>'[1]вспомогат'!L19</f>
        <v>6368030.829999998</v>
      </c>
    </row>
    <row r="22" spans="1:10" ht="12.75">
      <c r="A22" s="32" t="s">
        <v>24</v>
      </c>
      <c r="B22" s="44">
        <f>'[1]вспомогат'!B20</f>
        <v>116263548</v>
      </c>
      <c r="C22" s="44">
        <f>'[1]вспомогат'!C20</f>
        <v>81013291</v>
      </c>
      <c r="D22" s="44">
        <f>'[1]вспомогат'!D20</f>
        <v>10065278</v>
      </c>
      <c r="E22" s="44">
        <f>'[1]вспомогат'!G20</f>
        <v>92102143.09</v>
      </c>
      <c r="F22" s="44">
        <f>'[1]вспомогат'!H20</f>
        <v>7007163.480000004</v>
      </c>
      <c r="G22" s="45">
        <f>'[1]вспомогат'!I20</f>
        <v>69.61718772198844</v>
      </c>
      <c r="H22" s="37">
        <f>'[1]вспомогат'!J20</f>
        <v>-3058114.519999996</v>
      </c>
      <c r="I22" s="38">
        <f>'[1]вспомогат'!K20</f>
        <v>113.68769488700316</v>
      </c>
      <c r="J22" s="39">
        <f>'[1]вспомогат'!L20</f>
        <v>11088852.090000004</v>
      </c>
    </row>
    <row r="23" spans="1:10" ht="12.75">
      <c r="A23" s="32" t="s">
        <v>25</v>
      </c>
      <c r="B23" s="44">
        <f>'[1]вспомогат'!B21</f>
        <v>88876200</v>
      </c>
      <c r="C23" s="44">
        <f>'[1]вспомогат'!C21</f>
        <v>64171990</v>
      </c>
      <c r="D23" s="44">
        <f>'[1]вспомогат'!D21</f>
        <v>9027030</v>
      </c>
      <c r="E23" s="44">
        <f>'[1]вспомогат'!G21</f>
        <v>72007562.96</v>
      </c>
      <c r="F23" s="44">
        <f>'[1]вспомогат'!H21</f>
        <v>6628707.1999999955</v>
      </c>
      <c r="G23" s="45">
        <f>'[1]вспомогат'!I21</f>
        <v>73.43176216319205</v>
      </c>
      <c r="H23" s="37">
        <f>'[1]вспомогат'!J21</f>
        <v>-2398322.8000000045</v>
      </c>
      <c r="I23" s="38">
        <f>'[1]вспомогат'!K21</f>
        <v>112.21026955841636</v>
      </c>
      <c r="J23" s="39">
        <f>'[1]вспомогат'!L21</f>
        <v>7835572.959999993</v>
      </c>
    </row>
    <row r="24" spans="1:10" ht="12.75">
      <c r="A24" s="32" t="s">
        <v>26</v>
      </c>
      <c r="B24" s="44">
        <f>'[1]вспомогат'!B22</f>
        <v>80318550</v>
      </c>
      <c r="C24" s="44">
        <f>'[1]вспомогат'!C22</f>
        <v>61223015</v>
      </c>
      <c r="D24" s="44">
        <f>'[1]вспомогат'!D22</f>
        <v>7075888</v>
      </c>
      <c r="E24" s="44">
        <f>'[1]вспомогат'!G22</f>
        <v>61792449.11</v>
      </c>
      <c r="F24" s="44">
        <f>'[1]вспомогат'!H22</f>
        <v>3665850.75</v>
      </c>
      <c r="G24" s="45">
        <f>'[1]вспомогат'!I22</f>
        <v>51.80764237647628</v>
      </c>
      <c r="H24" s="37">
        <f>'[1]вспомогат'!J22</f>
        <v>-3410037.25</v>
      </c>
      <c r="I24" s="38">
        <f>'[1]вспомогат'!K22</f>
        <v>100.93009811751348</v>
      </c>
      <c r="J24" s="39">
        <f>'[1]вспомогат'!L22</f>
        <v>569434.1099999994</v>
      </c>
    </row>
    <row r="25" spans="1:10" ht="12.75">
      <c r="A25" s="32" t="s">
        <v>27</v>
      </c>
      <c r="B25" s="44">
        <f>'[1]вспомогат'!B23</f>
        <v>64704600</v>
      </c>
      <c r="C25" s="44">
        <f>'[1]вспомогат'!C23</f>
        <v>47284396</v>
      </c>
      <c r="D25" s="44">
        <f>'[1]вспомогат'!D23</f>
        <v>6898397</v>
      </c>
      <c r="E25" s="44">
        <f>'[1]вспомогат'!G23</f>
        <v>48218090.38</v>
      </c>
      <c r="F25" s="44">
        <f>'[1]вспомогат'!H23</f>
        <v>2506012.120000005</v>
      </c>
      <c r="G25" s="45">
        <f>'[1]вспомогат'!I23</f>
        <v>36.32745578429314</v>
      </c>
      <c r="H25" s="37">
        <f>'[1]вспомогат'!J23</f>
        <v>-4392384.879999995</v>
      </c>
      <c r="I25" s="38">
        <f>'[1]вспомогат'!K23</f>
        <v>101.97463531098082</v>
      </c>
      <c r="J25" s="39">
        <f>'[1]вспомогат'!L23</f>
        <v>933694.3800000027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22096438</v>
      </c>
      <c r="D26" s="44">
        <f>'[1]вспомогат'!D24</f>
        <v>2764288</v>
      </c>
      <c r="E26" s="44">
        <f>'[1]вспомогат'!G24</f>
        <v>28918565.62</v>
      </c>
      <c r="F26" s="44">
        <f>'[1]вспомогат'!H24</f>
        <v>2289598.0500000007</v>
      </c>
      <c r="G26" s="45">
        <f>'[1]вспомогат'!I24</f>
        <v>82.8277679460317</v>
      </c>
      <c r="H26" s="37">
        <f>'[1]вспомогат'!J24</f>
        <v>-474689.94999999925</v>
      </c>
      <c r="I26" s="38">
        <f>'[1]вспомогат'!K24</f>
        <v>130.8743319624638</v>
      </c>
      <c r="J26" s="39">
        <f>'[1]вспомогат'!L24</f>
        <v>6822127.620000001</v>
      </c>
    </row>
    <row r="27" spans="1:10" ht="12.75">
      <c r="A27" s="32" t="s">
        <v>29</v>
      </c>
      <c r="B27" s="44">
        <f>'[1]вспомогат'!B25</f>
        <v>110562503</v>
      </c>
      <c r="C27" s="44">
        <f>'[1]вспомогат'!C25</f>
        <v>80798840</v>
      </c>
      <c r="D27" s="44">
        <f>'[1]вспомогат'!D25</f>
        <v>11837485</v>
      </c>
      <c r="E27" s="44">
        <f>'[1]вспомогат'!G25</f>
        <v>88439112.23</v>
      </c>
      <c r="F27" s="44">
        <f>'[1]вспомогат'!H25</f>
        <v>8436549.77000001</v>
      </c>
      <c r="G27" s="45">
        <f>'[1]вспомогат'!I25</f>
        <v>71.26978213699962</v>
      </c>
      <c r="H27" s="37">
        <f>'[1]вспомогат'!J25</f>
        <v>-3400935.2299999893</v>
      </c>
      <c r="I27" s="38">
        <f>'[1]вспомогат'!K25</f>
        <v>109.45591821615261</v>
      </c>
      <c r="J27" s="39">
        <f>'[1]вспомогат'!L25</f>
        <v>7640272.230000004</v>
      </c>
    </row>
    <row r="28" spans="1:10" ht="12.75">
      <c r="A28" s="32" t="s">
        <v>30</v>
      </c>
      <c r="B28" s="44">
        <f>'[1]вспомогат'!B26</f>
        <v>65358575</v>
      </c>
      <c r="C28" s="44">
        <f>'[1]вспомогат'!C26</f>
        <v>48872131</v>
      </c>
      <c r="D28" s="44">
        <f>'[1]вспомогат'!D26</f>
        <v>7621882</v>
      </c>
      <c r="E28" s="44">
        <f>'[1]вспомогат'!G26</f>
        <v>49684084.19</v>
      </c>
      <c r="F28" s="44">
        <f>'[1]вспомогат'!H26</f>
        <v>3585735.6799999997</v>
      </c>
      <c r="G28" s="45">
        <f>'[1]вспомогат'!I26</f>
        <v>47.045279368009105</v>
      </c>
      <c r="H28" s="37">
        <f>'[1]вспомогат'!J26</f>
        <v>-4036146.3200000003</v>
      </c>
      <c r="I28" s="38">
        <f>'[1]вспомогат'!K26</f>
        <v>101.6613828236792</v>
      </c>
      <c r="J28" s="39">
        <f>'[1]вспомогат'!L26</f>
        <v>811953.1899999976</v>
      </c>
    </row>
    <row r="29" spans="1:10" ht="12.75">
      <c r="A29" s="32" t="s">
        <v>31</v>
      </c>
      <c r="B29" s="44">
        <f>'[1]вспомогат'!B27</f>
        <v>47042119</v>
      </c>
      <c r="C29" s="44">
        <f>'[1]вспомогат'!C27</f>
        <v>36570645</v>
      </c>
      <c r="D29" s="44">
        <f>'[1]вспомогат'!D27</f>
        <v>3313581</v>
      </c>
      <c r="E29" s="44">
        <f>'[1]вспомогат'!G27</f>
        <v>39445192.5</v>
      </c>
      <c r="F29" s="44">
        <f>'[1]вспомогат'!H27</f>
        <v>3020478.329999998</v>
      </c>
      <c r="G29" s="45">
        <f>'[1]вспомогат'!I27</f>
        <v>91.15450414521324</v>
      </c>
      <c r="H29" s="37">
        <f>'[1]вспомогат'!J27</f>
        <v>-293102.6700000018</v>
      </c>
      <c r="I29" s="38">
        <f>'[1]вспомогат'!K27</f>
        <v>107.86025923250739</v>
      </c>
      <c r="J29" s="39">
        <f>'[1]вспомогат'!L27</f>
        <v>2874547.5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40944955</v>
      </c>
      <c r="D30" s="44">
        <f>'[1]вспомогат'!D28</f>
        <v>5262390</v>
      </c>
      <c r="E30" s="44">
        <f>'[1]вспомогат'!G28</f>
        <v>41992135.95</v>
      </c>
      <c r="F30" s="44">
        <f>'[1]вспомогат'!H28</f>
        <v>2620902</v>
      </c>
      <c r="G30" s="45">
        <f>'[1]вспомогат'!I28</f>
        <v>49.804404462611096</v>
      </c>
      <c r="H30" s="37">
        <f>'[1]вспомогат'!J28</f>
        <v>-2641488</v>
      </c>
      <c r="I30" s="38">
        <f>'[1]вспомогат'!K28</f>
        <v>102.55753352275025</v>
      </c>
      <c r="J30" s="39">
        <f>'[1]вспомогат'!L28</f>
        <v>1047180.950000003</v>
      </c>
    </row>
    <row r="31" spans="1:10" ht="12.75">
      <c r="A31" s="32" t="s">
        <v>33</v>
      </c>
      <c r="B31" s="44">
        <f>'[1]вспомогат'!B29</f>
        <v>131027596</v>
      </c>
      <c r="C31" s="44">
        <f>'[1]вспомогат'!C29</f>
        <v>100619551</v>
      </c>
      <c r="D31" s="44">
        <f>'[1]вспомогат'!D29</f>
        <v>10090172</v>
      </c>
      <c r="E31" s="44">
        <f>'[1]вспомогат'!G29</f>
        <v>105136371.45</v>
      </c>
      <c r="F31" s="44">
        <f>'[1]вспомогат'!H29</f>
        <v>6402543.99000001</v>
      </c>
      <c r="G31" s="45">
        <f>'[1]вспомогат'!I29</f>
        <v>63.45326908203358</v>
      </c>
      <c r="H31" s="37">
        <f>'[1]вспомогат'!J29</f>
        <v>-3687628.0099999905</v>
      </c>
      <c r="I31" s="38">
        <f>'[1]вспомогат'!K29</f>
        <v>104.48900875139067</v>
      </c>
      <c r="J31" s="39">
        <f>'[1]вспомогат'!L29</f>
        <v>4516820.450000003</v>
      </c>
    </row>
    <row r="32" spans="1:10" ht="12.75">
      <c r="A32" s="32" t="s">
        <v>34</v>
      </c>
      <c r="B32" s="44">
        <f>'[1]вспомогат'!B30</f>
        <v>56119919</v>
      </c>
      <c r="C32" s="44">
        <f>'[1]вспомогат'!C30</f>
        <v>44803430</v>
      </c>
      <c r="D32" s="44">
        <f>'[1]вспомогат'!D30</f>
        <v>4792132</v>
      </c>
      <c r="E32" s="44">
        <f>'[1]вспомогат'!G30</f>
        <v>47805918.97</v>
      </c>
      <c r="F32" s="44">
        <f>'[1]вспомогат'!H30</f>
        <v>3081478.289999999</v>
      </c>
      <c r="G32" s="45">
        <f>'[1]вспомогат'!I30</f>
        <v>64.3028674919639</v>
      </c>
      <c r="H32" s="37">
        <f>'[1]вспомогат'!J30</f>
        <v>-1710653.710000001</v>
      </c>
      <c r="I32" s="38">
        <f>'[1]вспомогат'!K30</f>
        <v>106.70147122664493</v>
      </c>
      <c r="J32" s="39">
        <f>'[1]вспомогат'!L30</f>
        <v>3002488.969999999</v>
      </c>
    </row>
    <row r="33" spans="1:10" ht="12.75">
      <c r="A33" s="32" t="s">
        <v>35</v>
      </c>
      <c r="B33" s="44">
        <f>'[1]вспомогат'!B31</f>
        <v>34947002</v>
      </c>
      <c r="C33" s="44">
        <f>'[1]вспомогат'!C31</f>
        <v>23891925</v>
      </c>
      <c r="D33" s="44">
        <f>'[1]вспомогат'!D31</f>
        <v>4404724</v>
      </c>
      <c r="E33" s="44">
        <f>'[1]вспомогат'!G31</f>
        <v>26961359.16</v>
      </c>
      <c r="F33" s="44">
        <f>'[1]вспомогат'!H31</f>
        <v>2603612.1999999993</v>
      </c>
      <c r="G33" s="45">
        <f>'[1]вспомогат'!I31</f>
        <v>59.10954239130531</v>
      </c>
      <c r="H33" s="37">
        <f>'[1]вспомогат'!J31</f>
        <v>-1801111.8000000007</v>
      </c>
      <c r="I33" s="38">
        <f>'[1]вспомогат'!K31</f>
        <v>112.84716137356033</v>
      </c>
      <c r="J33" s="39">
        <f>'[1]вспомогат'!L31</f>
        <v>3069434.16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21894583</v>
      </c>
      <c r="D34" s="44">
        <f>'[1]вспомогат'!D32</f>
        <v>2514661</v>
      </c>
      <c r="E34" s="44">
        <f>'[1]вспомогат'!G32</f>
        <v>25686963.6</v>
      </c>
      <c r="F34" s="44">
        <f>'[1]вспомогат'!H32</f>
        <v>1435817.830000002</v>
      </c>
      <c r="G34" s="45">
        <f>'[1]вспомогат'!I32</f>
        <v>57.09786846020207</v>
      </c>
      <c r="H34" s="37">
        <f>'[1]вспомогат'!J32</f>
        <v>-1078843.169999998</v>
      </c>
      <c r="I34" s="38">
        <f>'[1]вспомогат'!K32</f>
        <v>117.32109079218363</v>
      </c>
      <c r="J34" s="39">
        <f>'[1]вспомогат'!L32</f>
        <v>3792380.6000000015</v>
      </c>
    </row>
    <row r="35" spans="1:10" ht="12.75">
      <c r="A35" s="32" t="s">
        <v>37</v>
      </c>
      <c r="B35" s="44">
        <f>'[1]вспомогат'!B33</f>
        <v>50944958</v>
      </c>
      <c r="C35" s="44">
        <f>'[1]вспомогат'!C33</f>
        <v>37020864</v>
      </c>
      <c r="D35" s="44">
        <f>'[1]вспомогат'!D33</f>
        <v>5342567</v>
      </c>
      <c r="E35" s="44">
        <f>'[1]вспомогат'!G33</f>
        <v>42964143.25</v>
      </c>
      <c r="F35" s="44">
        <f>'[1]вспомогат'!H33</f>
        <v>3751963.670000002</v>
      </c>
      <c r="G35" s="45">
        <f>'[1]вспомогат'!I33</f>
        <v>70.22773266109722</v>
      </c>
      <c r="H35" s="37">
        <f>'[1]вспомогат'!J33</f>
        <v>-1590603.3299999982</v>
      </c>
      <c r="I35" s="38">
        <f>'[1]вспомогат'!K33</f>
        <v>116.05386424800889</v>
      </c>
      <c r="J35" s="39">
        <f>'[1]вспомогат'!L33</f>
        <v>5943279.25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30593321</v>
      </c>
      <c r="D36" s="44">
        <f>'[1]вспомогат'!D34</f>
        <v>3874311</v>
      </c>
      <c r="E36" s="44">
        <f>'[1]вспомогат'!G34</f>
        <v>37138117.18</v>
      </c>
      <c r="F36" s="44">
        <f>'[1]вспомогат'!H34</f>
        <v>2459549.710000001</v>
      </c>
      <c r="G36" s="45">
        <f>'[1]вспомогат'!I34</f>
        <v>63.4835383633374</v>
      </c>
      <c r="H36" s="37">
        <f>'[1]вспомогат'!J34</f>
        <v>-1414761.289999999</v>
      </c>
      <c r="I36" s="38">
        <f>'[1]вспомогат'!K34</f>
        <v>121.39289219369157</v>
      </c>
      <c r="J36" s="39">
        <f>'[1]вспомогат'!L34</f>
        <v>6544796.18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78440303</v>
      </c>
      <c r="D37" s="44">
        <f>'[1]вспомогат'!D35</f>
        <v>9081413</v>
      </c>
      <c r="E37" s="44">
        <f>'[1]вспомогат'!G35</f>
        <v>90727005.92</v>
      </c>
      <c r="F37" s="44">
        <f>'[1]вспомогат'!H35</f>
        <v>5291361.480000004</v>
      </c>
      <c r="G37" s="45">
        <f>'[1]вспомогат'!I35</f>
        <v>58.26583902747298</v>
      </c>
      <c r="H37" s="37">
        <f>'[1]вспомогат'!J35</f>
        <v>-3790051.519999996</v>
      </c>
      <c r="I37" s="38">
        <f>'[1]вспомогат'!K35</f>
        <v>115.6637626960722</v>
      </c>
      <c r="J37" s="39">
        <f>'[1]вспомогат'!L35</f>
        <v>12286702.920000002</v>
      </c>
    </row>
    <row r="38" spans="1:10" ht="18.75" customHeight="1">
      <c r="A38" s="49" t="s">
        <v>40</v>
      </c>
      <c r="B38" s="41">
        <f>SUM(B18:B37)</f>
        <v>1380473775</v>
      </c>
      <c r="C38" s="41">
        <f>SUM(C18:C37)</f>
        <v>1010965071</v>
      </c>
      <c r="D38" s="41">
        <f>SUM(D18:D37)</f>
        <v>129551954</v>
      </c>
      <c r="E38" s="41">
        <f>SUM(E18:E37)</f>
        <v>1133068448.55</v>
      </c>
      <c r="F38" s="41">
        <f>SUM(F18:F37)</f>
        <v>82890699.75000004</v>
      </c>
      <c r="G38" s="42">
        <f>F38/D38*100</f>
        <v>63.982593230512016</v>
      </c>
      <c r="H38" s="41">
        <f>SUM(H18:H37)</f>
        <v>-46661254.24999998</v>
      </c>
      <c r="I38" s="43">
        <f>E38/C38*100</f>
        <v>112.07790269442455</v>
      </c>
      <c r="J38" s="41">
        <f>SUM(J18:J37)</f>
        <v>122103377.55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9420218</v>
      </c>
      <c r="D39" s="33">
        <f>'[1]вспомогат'!D36</f>
        <v>1177895</v>
      </c>
      <c r="E39" s="33">
        <f>'[1]вспомогат'!G36</f>
        <v>10385900.86</v>
      </c>
      <c r="F39" s="33">
        <f>'[1]вспомогат'!H36</f>
        <v>711126.7599999998</v>
      </c>
      <c r="G39" s="36">
        <f>'[1]вспомогат'!I36</f>
        <v>60.37267837965182</v>
      </c>
      <c r="H39" s="37">
        <f>'[1]вспомогат'!J36</f>
        <v>-466768.2400000002</v>
      </c>
      <c r="I39" s="38">
        <f>'[1]вспомогат'!K36</f>
        <v>110.25117316817933</v>
      </c>
      <c r="J39" s="39">
        <f>'[1]вспомогат'!L36</f>
        <v>965682.8599999994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23901941</v>
      </c>
      <c r="D40" s="33">
        <f>'[1]вспомогат'!D37</f>
        <v>2590788</v>
      </c>
      <c r="E40" s="33">
        <f>'[1]вспомогат'!G37</f>
        <v>24504694.36</v>
      </c>
      <c r="F40" s="33">
        <f>'[1]вспомогат'!H37</f>
        <v>1747930.1899999976</v>
      </c>
      <c r="G40" s="36">
        <f>'[1]вспомогат'!I37</f>
        <v>67.46712544600321</v>
      </c>
      <c r="H40" s="37">
        <f>'[1]вспомогат'!J37</f>
        <v>-842857.8100000024</v>
      </c>
      <c r="I40" s="38">
        <f>'[1]вспомогат'!K37</f>
        <v>102.52177578381605</v>
      </c>
      <c r="J40" s="39">
        <f>'[1]вспомогат'!L37</f>
        <v>602753.3599999994</v>
      </c>
    </row>
    <row r="41" spans="1:10" ht="12.75" customHeight="1">
      <c r="A41" s="50" t="s">
        <v>43</v>
      </c>
      <c r="B41" s="33">
        <f>'[1]вспомогат'!B38</f>
        <v>17873815</v>
      </c>
      <c r="C41" s="33">
        <f>'[1]вспомогат'!C38</f>
        <v>12337214</v>
      </c>
      <c r="D41" s="33">
        <f>'[1]вспомогат'!D38</f>
        <v>1406815</v>
      </c>
      <c r="E41" s="33">
        <f>'[1]вспомогат'!G38</f>
        <v>14220209.91</v>
      </c>
      <c r="F41" s="33">
        <f>'[1]вспомогат'!H38</f>
        <v>1073567.33</v>
      </c>
      <c r="G41" s="36">
        <f>'[1]вспомогат'!I38</f>
        <v>76.31190526117507</v>
      </c>
      <c r="H41" s="37">
        <f>'[1]вспомогат'!J38</f>
        <v>-333247.6699999999</v>
      </c>
      <c r="I41" s="38">
        <f>'[1]вспомогат'!K38</f>
        <v>115.2627320074046</v>
      </c>
      <c r="J41" s="39">
        <f>'[1]вспомогат'!L38</f>
        <v>1882995.9100000001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10670512</v>
      </c>
      <c r="D42" s="33">
        <f>'[1]вспомогат'!D39</f>
        <v>2066743</v>
      </c>
      <c r="E42" s="33">
        <f>'[1]вспомогат'!G39</f>
        <v>9933996.1</v>
      </c>
      <c r="F42" s="33">
        <f>'[1]вспомогат'!H39</f>
        <v>799237.0199999996</v>
      </c>
      <c r="G42" s="36">
        <f>'[1]вспомогат'!I39</f>
        <v>38.67133068794715</v>
      </c>
      <c r="H42" s="37">
        <f>'[1]вспомогат'!J39</f>
        <v>-1267505.9800000004</v>
      </c>
      <c r="I42" s="38">
        <f>'[1]вспомогат'!K39</f>
        <v>93.09765173404986</v>
      </c>
      <c r="J42" s="39">
        <f>'[1]вспомогат'!L39</f>
        <v>-736515.9000000004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6527116</v>
      </c>
      <c r="D43" s="33">
        <f>'[1]вспомогат'!D40</f>
        <v>1057254</v>
      </c>
      <c r="E43" s="33">
        <f>'[1]вспомогат'!G40</f>
        <v>10577380.13</v>
      </c>
      <c r="F43" s="33">
        <f>'[1]вспомогат'!H40</f>
        <v>1145667.290000001</v>
      </c>
      <c r="G43" s="36">
        <f>'[1]вспомогат'!I40</f>
        <v>108.36254012753803</v>
      </c>
      <c r="H43" s="37">
        <f>'[1]вспомогат'!J40</f>
        <v>88413.29000000097</v>
      </c>
      <c r="I43" s="38">
        <f>'[1]вспомогат'!K40</f>
        <v>162.05289028109812</v>
      </c>
      <c r="J43" s="39">
        <f>'[1]вспомогат'!L40</f>
        <v>4050264.130000001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13422038</v>
      </c>
      <c r="D44" s="33">
        <f>'[1]вспомогат'!D41</f>
        <v>3930909</v>
      </c>
      <c r="E44" s="33">
        <f>'[1]вспомогат'!G41</f>
        <v>10750624.87</v>
      </c>
      <c r="F44" s="33">
        <f>'[1]вспомогат'!H41</f>
        <v>1017723.8899999987</v>
      </c>
      <c r="G44" s="36">
        <f>'[1]вспомогат'!I41</f>
        <v>25.89029382262471</v>
      </c>
      <c r="H44" s="37">
        <f>'[1]вспомогат'!J41</f>
        <v>-2913185.1100000013</v>
      </c>
      <c r="I44" s="38">
        <f>'[1]вспомогат'!K41</f>
        <v>80.09681443309876</v>
      </c>
      <c r="J44" s="39">
        <f>'[1]вспомогат'!L41</f>
        <v>-2671413.130000001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17414539</v>
      </c>
      <c r="D45" s="33">
        <f>'[1]вспомогат'!D42</f>
        <v>1866562</v>
      </c>
      <c r="E45" s="33">
        <f>'[1]вспомогат'!G42</f>
        <v>16995257.75</v>
      </c>
      <c r="F45" s="33">
        <f>'[1]вспомогат'!H42</f>
        <v>1014729.9600000009</v>
      </c>
      <c r="G45" s="36">
        <f>'[1]вспомогат'!I42</f>
        <v>54.363581815123254</v>
      </c>
      <c r="H45" s="37">
        <f>'[1]вспомогат'!J42</f>
        <v>-851832.0399999991</v>
      </c>
      <c r="I45" s="38">
        <f>'[1]вспомогат'!K42</f>
        <v>97.59234941562335</v>
      </c>
      <c r="J45" s="39">
        <f>'[1]вспомогат'!L42</f>
        <v>-419281.25</v>
      </c>
    </row>
    <row r="46" spans="1:10" ht="14.25" customHeight="1">
      <c r="A46" s="51" t="s">
        <v>48</v>
      </c>
      <c r="B46" s="33">
        <f>'[1]вспомогат'!B43</f>
        <v>38978076</v>
      </c>
      <c r="C46" s="33">
        <f>'[1]вспомогат'!C43</f>
        <v>30016190</v>
      </c>
      <c r="D46" s="33">
        <f>'[1]вспомогат'!D43</f>
        <v>3145539</v>
      </c>
      <c r="E46" s="33">
        <f>'[1]вспомогат'!G43</f>
        <v>32137098.5</v>
      </c>
      <c r="F46" s="33">
        <f>'[1]вспомогат'!H43</f>
        <v>2369156.289999999</v>
      </c>
      <c r="G46" s="36">
        <f>'[1]вспомогат'!I43</f>
        <v>75.3179753930884</v>
      </c>
      <c r="H46" s="37">
        <f>'[1]вспомогат'!J43</f>
        <v>-776382.7100000009</v>
      </c>
      <c r="I46" s="38">
        <f>'[1]вспомогат'!K43</f>
        <v>107.06588177913319</v>
      </c>
      <c r="J46" s="39">
        <f>'[1]вспомогат'!L43</f>
        <v>2120908.5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14813480</v>
      </c>
      <c r="D47" s="33">
        <f>'[1]вспомогат'!D44</f>
        <v>2193040</v>
      </c>
      <c r="E47" s="33">
        <f>'[1]вспомогат'!G44</f>
        <v>15176304.17</v>
      </c>
      <c r="F47" s="33">
        <f>'[1]вспомогат'!H44</f>
        <v>1307614.2300000004</v>
      </c>
      <c r="G47" s="36">
        <f>'[1]вспомогат'!I44</f>
        <v>59.625644311093296</v>
      </c>
      <c r="H47" s="37">
        <f>'[1]вспомогат'!J44</f>
        <v>-885425.7699999996</v>
      </c>
      <c r="I47" s="38">
        <f>'[1]вспомогат'!K44</f>
        <v>102.44928382797289</v>
      </c>
      <c r="J47" s="39">
        <f>'[1]вспомогат'!L44</f>
        <v>362824.1699999999</v>
      </c>
    </row>
    <row r="48" spans="1:10" ht="14.25" customHeight="1">
      <c r="A48" s="51" t="s">
        <v>50</v>
      </c>
      <c r="B48" s="33">
        <f>'[1]вспомогат'!B45</f>
        <v>16570044</v>
      </c>
      <c r="C48" s="33">
        <f>'[1]вспомогат'!C45</f>
        <v>12832141</v>
      </c>
      <c r="D48" s="33">
        <f>'[1]вспомогат'!D45</f>
        <v>2565267</v>
      </c>
      <c r="E48" s="33">
        <f>'[1]вспомогат'!G45</f>
        <v>13611981.6</v>
      </c>
      <c r="F48" s="33">
        <f>'[1]вспомогат'!H45</f>
        <v>1018697.2999999989</v>
      </c>
      <c r="G48" s="36">
        <f>'[1]вспомогат'!I45</f>
        <v>39.71116067060462</v>
      </c>
      <c r="H48" s="37">
        <f>'[1]вспомогат'!J45</f>
        <v>-1546569.7000000011</v>
      </c>
      <c r="I48" s="38">
        <f>'[1]вспомогат'!K45</f>
        <v>106.07724463127393</v>
      </c>
      <c r="J48" s="39">
        <f>'[1]вспомогат'!L45</f>
        <v>779840.5999999996</v>
      </c>
    </row>
    <row r="49" spans="1:10" ht="14.25" customHeight="1">
      <c r="A49" s="51" t="s">
        <v>51</v>
      </c>
      <c r="B49" s="33">
        <f>'[1]вспомогат'!B46</f>
        <v>6173405</v>
      </c>
      <c r="C49" s="33">
        <f>'[1]вспомогат'!C46</f>
        <v>5095140</v>
      </c>
      <c r="D49" s="33">
        <f>'[1]вспомогат'!D46</f>
        <v>441400</v>
      </c>
      <c r="E49" s="33">
        <f>'[1]вспомогат'!G46</f>
        <v>5653593.53</v>
      </c>
      <c r="F49" s="33">
        <f>'[1]вспомогат'!H46</f>
        <v>345599.2600000007</v>
      </c>
      <c r="G49" s="36">
        <f>'[1]вспомогат'!I46</f>
        <v>78.29616221114651</v>
      </c>
      <c r="H49" s="37">
        <f>'[1]вспомогат'!J46</f>
        <v>-95800.73999999929</v>
      </c>
      <c r="I49" s="38">
        <f>'[1]вспомогат'!K46</f>
        <v>110.9605139407357</v>
      </c>
      <c r="J49" s="39">
        <f>'[1]вспомогат'!L46</f>
        <v>558453.5300000003</v>
      </c>
    </row>
    <row r="50" spans="1:10" ht="14.25" customHeight="1">
      <c r="A50" s="51" t="s">
        <v>52</v>
      </c>
      <c r="B50" s="33">
        <f>'[1]вспомогат'!B47</f>
        <v>6362670</v>
      </c>
      <c r="C50" s="33">
        <f>'[1]вспомогат'!C47</f>
        <v>4696691</v>
      </c>
      <c r="D50" s="33">
        <f>'[1]вспомогат'!D47</f>
        <v>652282</v>
      </c>
      <c r="E50" s="33">
        <f>'[1]вспомогат'!G47</f>
        <v>5795358</v>
      </c>
      <c r="F50" s="33">
        <f>'[1]вспомогат'!H47</f>
        <v>653499.9900000002</v>
      </c>
      <c r="G50" s="36">
        <f>'[1]вспомогат'!I47</f>
        <v>100.18672751969244</v>
      </c>
      <c r="H50" s="37">
        <f>'[1]вспомогат'!J47</f>
        <v>1217.9900000002235</v>
      </c>
      <c r="I50" s="38">
        <f>'[1]вспомогат'!K47</f>
        <v>123.39236283587742</v>
      </c>
      <c r="J50" s="39">
        <f>'[1]вспомогат'!L47</f>
        <v>1098667</v>
      </c>
    </row>
    <row r="51" spans="1:10" ht="14.25" customHeight="1">
      <c r="A51" s="51" t="s">
        <v>53</v>
      </c>
      <c r="B51" s="33">
        <f>'[1]вспомогат'!B48</f>
        <v>8014032</v>
      </c>
      <c r="C51" s="33">
        <f>'[1]вспомогат'!C48</f>
        <v>5843537</v>
      </c>
      <c r="D51" s="33">
        <f>'[1]вспомогат'!D48</f>
        <v>819623</v>
      </c>
      <c r="E51" s="33">
        <f>'[1]вспомогат'!G48</f>
        <v>5820794.31</v>
      </c>
      <c r="F51" s="33">
        <f>'[1]вспомогат'!H48</f>
        <v>324524.64999999944</v>
      </c>
      <c r="G51" s="36">
        <f>'[1]вспомогат'!I48</f>
        <v>39.59438058717233</v>
      </c>
      <c r="H51" s="37">
        <f>'[1]вспомогат'!J48</f>
        <v>-495098.35000000056</v>
      </c>
      <c r="I51" s="38">
        <f>'[1]вспомогат'!K48</f>
        <v>99.61080609226912</v>
      </c>
      <c r="J51" s="39">
        <f>'[1]вспомогат'!L48</f>
        <v>-22742.69000000041</v>
      </c>
    </row>
    <row r="52" spans="1:10" ht="14.25" customHeight="1">
      <c r="A52" s="51" t="s">
        <v>54</v>
      </c>
      <c r="B52" s="33">
        <f>'[1]вспомогат'!B49</f>
        <v>17810300</v>
      </c>
      <c r="C52" s="33">
        <f>'[1]вспомогат'!C49</f>
        <v>12899640</v>
      </c>
      <c r="D52" s="33">
        <f>'[1]вспомогат'!D49</f>
        <v>1784042</v>
      </c>
      <c r="E52" s="33">
        <f>'[1]вспомогат'!G49</f>
        <v>15018199.47</v>
      </c>
      <c r="F52" s="33">
        <f>'[1]вспомогат'!H49</f>
        <v>1245140.2400000002</v>
      </c>
      <c r="G52" s="36">
        <f>'[1]вспомогат'!I49</f>
        <v>69.79321338847406</v>
      </c>
      <c r="H52" s="37">
        <f>'[1]вспомогат'!J49</f>
        <v>-538901.7599999998</v>
      </c>
      <c r="I52" s="38">
        <f>'[1]вспомогат'!K49</f>
        <v>116.4233999553476</v>
      </c>
      <c r="J52" s="39">
        <f>'[1]вспомогат'!L49</f>
        <v>2118559.4700000007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5550086</v>
      </c>
      <c r="D53" s="33">
        <f>'[1]вспомогат'!D50</f>
        <v>537006</v>
      </c>
      <c r="E53" s="33">
        <f>'[1]вспомогат'!G50</f>
        <v>6746707.9</v>
      </c>
      <c r="F53" s="33">
        <f>'[1]вспомогат'!H50</f>
        <v>850069.8500000006</v>
      </c>
      <c r="G53" s="36">
        <f>'[1]вспомогат'!I50</f>
        <v>158.29801715437083</v>
      </c>
      <c r="H53" s="37">
        <f>'[1]вспомогат'!J50</f>
        <v>313063.85000000056</v>
      </c>
      <c r="I53" s="38">
        <f>'[1]вспомогат'!K50</f>
        <v>121.56042086555057</v>
      </c>
      <c r="J53" s="39">
        <f>'[1]вспомогат'!L50</f>
        <v>1196621.9000000004</v>
      </c>
    </row>
    <row r="54" spans="1:10" ht="14.25" customHeight="1">
      <c r="A54" s="51" t="s">
        <v>56</v>
      </c>
      <c r="B54" s="33">
        <f>'[1]вспомогат'!B51</f>
        <v>6017100</v>
      </c>
      <c r="C54" s="33">
        <f>'[1]вспомогат'!C51</f>
        <v>4826185</v>
      </c>
      <c r="D54" s="33">
        <f>'[1]вспомогат'!D51</f>
        <v>582703</v>
      </c>
      <c r="E54" s="33">
        <f>'[1]вспомогат'!G51</f>
        <v>5447654.81</v>
      </c>
      <c r="F54" s="33">
        <f>'[1]вспомогат'!H51</f>
        <v>380870.81999999937</v>
      </c>
      <c r="G54" s="36">
        <f>'[1]вспомогат'!I51</f>
        <v>65.36276971287248</v>
      </c>
      <c r="H54" s="37">
        <f>'[1]вспомогат'!J51</f>
        <v>-201832.18000000063</v>
      </c>
      <c r="I54" s="38">
        <f>'[1]вспомогат'!K51</f>
        <v>112.87704076822583</v>
      </c>
      <c r="J54" s="39">
        <f>'[1]вспомогат'!L51</f>
        <v>621469.8099999996</v>
      </c>
    </row>
    <row r="55" spans="1:10" ht="15" customHeight="1">
      <c r="A55" s="49" t="s">
        <v>57</v>
      </c>
      <c r="B55" s="41">
        <f>SUM(B39:B54)</f>
        <v>253074797</v>
      </c>
      <c r="C55" s="41">
        <f>SUM(C39:C54)</f>
        <v>190266668</v>
      </c>
      <c r="D55" s="41">
        <f>SUM(D39:D54)</f>
        <v>26817868</v>
      </c>
      <c r="E55" s="41">
        <f>SUM(E39:E54)</f>
        <v>202775756.27</v>
      </c>
      <c r="F55" s="41">
        <f>SUM(F39:F54)</f>
        <v>16005155.069999997</v>
      </c>
      <c r="G55" s="42">
        <f>F55/D55*100</f>
        <v>59.680937612191975</v>
      </c>
      <c r="H55" s="41">
        <f>SUM(H39:H54)</f>
        <v>-10812712.930000003</v>
      </c>
      <c r="I55" s="43">
        <f>E55/C55*100</f>
        <v>106.57450324930271</v>
      </c>
      <c r="J55" s="41">
        <f>SUM(J39:J54)</f>
        <v>12509088.269999996</v>
      </c>
    </row>
    <row r="56" spans="1:10" ht="15.75" customHeight="1">
      <c r="A56" s="52" t="s">
        <v>58</v>
      </c>
      <c r="B56" s="53">
        <f>'[1]вспомогат'!B52</f>
        <v>8701222690</v>
      </c>
      <c r="C56" s="53">
        <f>'[1]вспомогат'!C52</f>
        <v>6390636857</v>
      </c>
      <c r="D56" s="53">
        <f>'[1]вспомогат'!D52</f>
        <v>696354839</v>
      </c>
      <c r="E56" s="53">
        <f>'[1]вспомогат'!G52</f>
        <v>6463204692.900001</v>
      </c>
      <c r="F56" s="53">
        <f>'[1]вспомогат'!H52</f>
        <v>412656986.28999996</v>
      </c>
      <c r="G56" s="54">
        <f>'[1]вспомогат'!I52</f>
        <v>59.259584794814636</v>
      </c>
      <c r="H56" s="53">
        <f>'[1]вспомогат'!J52</f>
        <v>-272885139.78000003</v>
      </c>
      <c r="I56" s="54">
        <f>'[1]вспомогат'!K52</f>
        <v>101.1355337116443</v>
      </c>
      <c r="J56" s="53">
        <f>'[1]вспомогат'!L52</f>
        <v>72567835.90000057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21.09.2017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2017-09-22T05:49:51Z</dcterms:created>
  <dcterms:modified xsi:type="dcterms:W3CDTF">2017-09-22T05:50:37Z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