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<sst xmlns="http://schemas.openxmlformats.org/spreadsheetml/2006/main" count="64" uniqueCount="59">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</sst>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20.09.2017</v>
          </cell>
        </row>
        <row r="6">
          <cell r="G6" t="str">
            <v>Фактично надійшло на 20.09.2017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1181691391.53</v>
          </cell>
          <cell r="H10">
            <v>64807027.55999994</v>
          </cell>
          <cell r="I10">
            <v>61.474215273775265</v>
          </cell>
          <cell r="J10">
            <v>-40614452.44000006</v>
          </cell>
          <cell r="K10">
            <v>98.33833856099267</v>
          </cell>
          <cell r="L10">
            <v>-19967502.47000003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2972677773.67</v>
          </cell>
          <cell r="H11">
            <v>172549426.57000017</v>
          </cell>
          <cell r="I11">
            <v>52.771443251013125</v>
          </cell>
          <cell r="J11">
            <v>-154425573.42999983</v>
          </cell>
          <cell r="K11">
            <v>98.65157496805838</v>
          </cell>
          <cell r="L11">
            <v>-40632226.32999992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253452069.93</v>
          </cell>
          <cell r="H12">
            <v>14746530.580000013</v>
          </cell>
          <cell r="I12">
            <v>58.84386844491185</v>
          </cell>
          <cell r="J12">
            <v>-10313906.419999987</v>
          </cell>
          <cell r="K12">
            <v>99.6725112978036</v>
          </cell>
          <cell r="L12">
            <v>-832754.0699999928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331447348.93</v>
          </cell>
          <cell r="H13">
            <v>23891488.550000012</v>
          </cell>
          <cell r="I13">
            <v>67.87393266439017</v>
          </cell>
          <cell r="J13">
            <v>-11308311.449999988</v>
          </cell>
          <cell r="K13">
            <v>101.80868872616024</v>
          </cell>
          <cell r="L13">
            <v>5888348.930000007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323421677.62</v>
          </cell>
          <cell r="H14">
            <v>18542490.939999998</v>
          </cell>
          <cell r="I14">
            <v>43.810818778943386</v>
          </cell>
          <cell r="J14">
            <v>-23781509.060000002</v>
          </cell>
          <cell r="K14">
            <v>93.50798483271461</v>
          </cell>
          <cell r="L14">
            <v>-22454322.379999995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48022078.26</v>
          </cell>
          <cell r="H15">
            <v>2576019.129999995</v>
          </cell>
          <cell r="I15">
            <v>51.47611314269719</v>
          </cell>
          <cell r="J15">
            <v>-2428280.870000005</v>
          </cell>
          <cell r="K15">
            <v>98.57476796314998</v>
          </cell>
          <cell r="L15">
            <v>-694321.7400000021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27478584.81</v>
          </cell>
          <cell r="H16">
            <v>2654616.0999999978</v>
          </cell>
          <cell r="I16">
            <v>75.42922309167007</v>
          </cell>
          <cell r="J16">
            <v>-864730.9000000022</v>
          </cell>
          <cell r="K16">
            <v>106.54153676401567</v>
          </cell>
          <cell r="L16">
            <v>1687155.8099999987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165588768.26</v>
          </cell>
          <cell r="H17">
            <v>12125148.099999994</v>
          </cell>
          <cell r="I17">
            <v>63.3867832042184</v>
          </cell>
          <cell r="J17">
            <v>-7003678.900000006</v>
          </cell>
          <cell r="K17">
            <v>124.91302228509701</v>
          </cell>
          <cell r="L17">
            <v>33025513.25999999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19280018.69</v>
          </cell>
          <cell r="H18">
            <v>1538004.4700000025</v>
          </cell>
          <cell r="I18">
            <v>86.13902114320389</v>
          </cell>
          <cell r="J18">
            <v>-247486.52999999747</v>
          </cell>
          <cell r="K18">
            <v>108.31516812570841</v>
          </cell>
          <cell r="L18">
            <v>1480093.6900000013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20833618.85</v>
          </cell>
          <cell r="H19">
            <v>917364.1500000022</v>
          </cell>
          <cell r="I19">
            <v>79.62608389969553</v>
          </cell>
          <cell r="J19">
            <v>-234725.84999999776</v>
          </cell>
          <cell r="K19">
            <v>142.98214049429325</v>
          </cell>
          <cell r="L19">
            <v>6262834.8500000015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91750174.82</v>
          </cell>
          <cell r="H20">
            <v>6655195.209999993</v>
          </cell>
          <cell r="I20">
            <v>66.12033179808837</v>
          </cell>
          <cell r="J20">
            <v>-3410082.7900000066</v>
          </cell>
          <cell r="K20">
            <v>113.25323744717393</v>
          </cell>
          <cell r="L20">
            <v>10736883.819999993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71202001.43</v>
          </cell>
          <cell r="H21">
            <v>5823145.670000009</v>
          </cell>
          <cell r="I21">
            <v>64.5078798896205</v>
          </cell>
          <cell r="J21">
            <v>-3203884.3299999908</v>
          </cell>
          <cell r="K21">
            <v>110.95495313453736</v>
          </cell>
          <cell r="L21">
            <v>7030011.430000007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61550553.83</v>
          </cell>
          <cell r="H22">
            <v>3423955.469999999</v>
          </cell>
          <cell r="I22">
            <v>48.38905689292989</v>
          </cell>
          <cell r="J22">
            <v>-3651932.530000001</v>
          </cell>
          <cell r="K22">
            <v>100.53499297608914</v>
          </cell>
          <cell r="L22">
            <v>327538.8299999982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48041563.27</v>
          </cell>
          <cell r="H23">
            <v>2329485.0100000054</v>
          </cell>
          <cell r="I23">
            <v>33.7684973769994</v>
          </cell>
          <cell r="J23">
            <v>-4568911.989999995</v>
          </cell>
          <cell r="K23">
            <v>101.60130473063462</v>
          </cell>
          <cell r="L23">
            <v>757167.2700000033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28694368.55</v>
          </cell>
          <cell r="H24">
            <v>2065400.9800000004</v>
          </cell>
          <cell r="I24">
            <v>74.71728633195964</v>
          </cell>
          <cell r="J24">
            <v>-698887.0199999996</v>
          </cell>
          <cell r="K24">
            <v>129.85970204790473</v>
          </cell>
          <cell r="L24">
            <v>6597930.550000001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88130479.37</v>
          </cell>
          <cell r="H25">
            <v>8127916.910000011</v>
          </cell>
          <cell r="I25">
            <v>68.66253186382083</v>
          </cell>
          <cell r="J25">
            <v>-3709568.0899999887</v>
          </cell>
          <cell r="K25">
            <v>109.07394137094049</v>
          </cell>
          <cell r="L25">
            <v>7331639.370000005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49524954.04</v>
          </cell>
          <cell r="H26">
            <v>3426605.530000001</v>
          </cell>
          <cell r="I26">
            <v>44.95747283938535</v>
          </cell>
          <cell r="J26">
            <v>-4195276.469999999</v>
          </cell>
          <cell r="K26">
            <v>101.33577772575539</v>
          </cell>
          <cell r="L26">
            <v>652823.0399999991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39195381.36</v>
          </cell>
          <cell r="H27">
            <v>2770667.1899999976</v>
          </cell>
          <cell r="I27">
            <v>83.61549604491327</v>
          </cell>
          <cell r="J27">
            <v>-542913.8100000024</v>
          </cell>
          <cell r="K27">
            <v>107.17716726079072</v>
          </cell>
          <cell r="L27">
            <v>2624736.3599999994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41810321.81</v>
          </cell>
          <cell r="H28">
            <v>2439087.8599999994</v>
          </cell>
          <cell r="I28">
            <v>46.34943172208824</v>
          </cell>
          <cell r="J28">
            <v>-2823302.1400000006</v>
          </cell>
          <cell r="K28">
            <v>102.11348824293493</v>
          </cell>
          <cell r="L28">
            <v>865366.8100000024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104642485.81</v>
          </cell>
          <cell r="H29">
            <v>5908658.350000009</v>
          </cell>
          <cell r="I29">
            <v>58.55854934881199</v>
          </cell>
          <cell r="J29">
            <v>-4181513.649999991</v>
          </cell>
          <cell r="K29">
            <v>103.99816414406382</v>
          </cell>
          <cell r="L29">
            <v>4022934.8100000024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47514121.59</v>
          </cell>
          <cell r="H30">
            <v>2789680.910000004</v>
          </cell>
          <cell r="I30">
            <v>58.21377437015516</v>
          </cell>
          <cell r="J30">
            <v>-2002451.0899999961</v>
          </cell>
          <cell r="K30">
            <v>106.05018765304352</v>
          </cell>
          <cell r="L30">
            <v>2710691.5900000036</v>
          </cell>
        </row>
        <row r="31">
          <cell r="B31">
            <v>34947002</v>
          </cell>
          <cell r="C31">
            <v>23891925</v>
          </cell>
          <cell r="D31">
            <v>4404724</v>
          </cell>
          <cell r="G31">
            <v>26428874.19</v>
          </cell>
          <cell r="H31">
            <v>2071127.2300000004</v>
          </cell>
          <cell r="I31">
            <v>47.02059039340491</v>
          </cell>
          <cell r="J31">
            <v>-2333596.7699999996</v>
          </cell>
          <cell r="K31">
            <v>110.61843777761733</v>
          </cell>
          <cell r="L31">
            <v>2536949.1900000013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25564260.59</v>
          </cell>
          <cell r="H32">
            <v>1313114.8200000003</v>
          </cell>
          <cell r="I32">
            <v>52.21836342950403</v>
          </cell>
          <cell r="J32">
            <v>-1201546.1799999997</v>
          </cell>
          <cell r="K32">
            <v>116.76066445293797</v>
          </cell>
          <cell r="L32">
            <v>3669677.59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42786510.62</v>
          </cell>
          <cell r="H33">
            <v>3574331.039999999</v>
          </cell>
          <cell r="I33">
            <v>66.90287721239619</v>
          </cell>
          <cell r="J33">
            <v>-1768235.960000001</v>
          </cell>
          <cell r="K33">
            <v>115.57404662408743</v>
          </cell>
          <cell r="L33">
            <v>5765646.619999997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36917494.52</v>
          </cell>
          <cell r="H34">
            <v>2238927.0500000045</v>
          </cell>
          <cell r="I34">
            <v>57.78903784440651</v>
          </cell>
          <cell r="J34">
            <v>-1635383.9499999955</v>
          </cell>
          <cell r="K34">
            <v>120.67174570554143</v>
          </cell>
          <cell r="L34">
            <v>6324173.520000003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90277831.85</v>
          </cell>
          <cell r="H35">
            <v>4842187.409999996</v>
          </cell>
          <cell r="I35">
            <v>53.319757729331286</v>
          </cell>
          <cell r="J35">
            <v>-4239225.590000004</v>
          </cell>
          <cell r="K35">
            <v>115.09113095853287</v>
          </cell>
          <cell r="L35">
            <v>11837528.849999994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10202398.44</v>
          </cell>
          <cell r="H36">
            <v>527624.3399999999</v>
          </cell>
          <cell r="I36">
            <v>44.793834764558795</v>
          </cell>
          <cell r="J36">
            <v>-650270.6600000001</v>
          </cell>
          <cell r="K36">
            <v>108.30320954355832</v>
          </cell>
          <cell r="L36">
            <v>782180.4399999995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24331156.2</v>
          </cell>
          <cell r="H37">
            <v>1574392.0299999975</v>
          </cell>
          <cell r="I37">
            <v>60.76884831950733</v>
          </cell>
          <cell r="J37">
            <v>-1016395.9700000025</v>
          </cell>
          <cell r="K37">
            <v>101.79573366029145</v>
          </cell>
          <cell r="L37">
            <v>429215.19999999925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14153261.37</v>
          </cell>
          <cell r="H38">
            <v>1006618.7899999991</v>
          </cell>
          <cell r="I38">
            <v>71.55303220395</v>
          </cell>
          <cell r="J38">
            <v>-400196.2100000009</v>
          </cell>
          <cell r="K38">
            <v>114.72007675314701</v>
          </cell>
          <cell r="L38">
            <v>1816047.3699999992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9880336.54</v>
          </cell>
          <cell r="H39">
            <v>745577.459999999</v>
          </cell>
          <cell r="I39">
            <v>36.074996262234784</v>
          </cell>
          <cell r="J39">
            <v>-1321165.540000001</v>
          </cell>
          <cell r="K39">
            <v>92.59477464624001</v>
          </cell>
          <cell r="L39">
            <v>-790175.4600000009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10375964.16</v>
          </cell>
          <cell r="H40">
            <v>944251.3200000003</v>
          </cell>
          <cell r="I40">
            <v>89.31168101515816</v>
          </cell>
          <cell r="J40">
            <v>-113002.6799999997</v>
          </cell>
          <cell r="K40">
            <v>158.96705620062522</v>
          </cell>
          <cell r="L40">
            <v>3848848.16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10493594.81</v>
          </cell>
          <cell r="H41">
            <v>760693.8300000001</v>
          </cell>
          <cell r="I41">
            <v>19.351601118214646</v>
          </cell>
          <cell r="J41">
            <v>-3170215.17</v>
          </cell>
          <cell r="K41">
            <v>78.18182909331654</v>
          </cell>
          <cell r="L41">
            <v>-2928443.1899999995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16959811.99</v>
          </cell>
          <cell r="H42">
            <v>979284.1999999993</v>
          </cell>
          <cell r="I42">
            <v>52.46459533623845</v>
          </cell>
          <cell r="J42">
            <v>-887277.8000000007</v>
          </cell>
          <cell r="K42">
            <v>97.38880822512728</v>
          </cell>
          <cell r="L42">
            <v>-454727.01000000164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31931474.62</v>
          </cell>
          <cell r="H43">
            <v>2163532.41</v>
          </cell>
          <cell r="I43">
            <v>68.7809755339228</v>
          </cell>
          <cell r="J43">
            <v>-982006.5899999999</v>
          </cell>
          <cell r="K43">
            <v>106.38083854080082</v>
          </cell>
          <cell r="L43">
            <v>1915284.620000001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15009821.72</v>
          </cell>
          <cell r="H44">
            <v>1141131.7800000012</v>
          </cell>
          <cell r="I44">
            <v>52.034243789443025</v>
          </cell>
          <cell r="J44">
            <v>-1051908.2199999988</v>
          </cell>
          <cell r="K44">
            <v>101.3254260308854</v>
          </cell>
          <cell r="L44">
            <v>196341.72000000067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13501026.71</v>
          </cell>
          <cell r="H45">
            <v>907742.4100000001</v>
          </cell>
          <cell r="I45">
            <v>35.38588419840899</v>
          </cell>
          <cell r="J45">
            <v>-1657524.5899999999</v>
          </cell>
          <cell r="K45">
            <v>105.21258073769609</v>
          </cell>
          <cell r="L45">
            <v>668885.7100000009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5642590.71</v>
          </cell>
          <cell r="H46">
            <v>334596.4400000004</v>
          </cell>
          <cell r="I46">
            <v>75.80345265065709</v>
          </cell>
          <cell r="J46">
            <v>-106803.55999999959</v>
          </cell>
          <cell r="K46">
            <v>110.74456658698288</v>
          </cell>
          <cell r="L46">
            <v>547450.71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5793974.35</v>
          </cell>
          <cell r="H47">
            <v>652116.3399999999</v>
          </cell>
          <cell r="I47">
            <v>99.97460300912793</v>
          </cell>
          <cell r="J47">
            <v>-165.660000000149</v>
          </cell>
          <cell r="K47">
            <v>123.36290273300925</v>
          </cell>
          <cell r="L47">
            <v>1097283.3499999996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5713370.19</v>
          </cell>
          <cell r="H48">
            <v>217100.53000000026</v>
          </cell>
          <cell r="I48">
            <v>26.487852341869406</v>
          </cell>
          <cell r="J48">
            <v>-602522.4699999997</v>
          </cell>
          <cell r="K48">
            <v>97.77246537499464</v>
          </cell>
          <cell r="L48">
            <v>-130166.80999999959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15002055.65</v>
          </cell>
          <cell r="H49">
            <v>1228996.42</v>
          </cell>
          <cell r="I49">
            <v>68.88831204646527</v>
          </cell>
          <cell r="J49">
            <v>-555045.5800000001</v>
          </cell>
          <cell r="K49">
            <v>116.29825057133378</v>
          </cell>
          <cell r="L49">
            <v>2102415.6500000004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6738858.31</v>
          </cell>
          <cell r="H50">
            <v>842220.2599999998</v>
          </cell>
          <cell r="I50">
            <v>156.83628488322285</v>
          </cell>
          <cell r="J50">
            <v>305214.2599999998</v>
          </cell>
          <cell r="K50">
            <v>121.41898900305328</v>
          </cell>
          <cell r="L50">
            <v>1188772.3099999996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5431245.96</v>
          </cell>
          <cell r="H51">
            <v>364461.96999999974</v>
          </cell>
          <cell r="I51">
            <v>62.54678112177211</v>
          </cell>
          <cell r="J51">
            <v>-218241.03000000026</v>
          </cell>
          <cell r="K51">
            <v>112.53704447715948</v>
          </cell>
          <cell r="L51">
            <v>605060.96</v>
          </cell>
        </row>
        <row r="52">
          <cell r="B52">
            <v>8701222690</v>
          </cell>
          <cell r="C52">
            <v>6390636857</v>
          </cell>
          <cell r="D52">
            <v>696354839</v>
          </cell>
          <cell r="G52">
            <v>6439085649.930002</v>
          </cell>
          <cell r="H52">
            <v>388537943.3200003</v>
          </cell>
          <cell r="I52">
            <v>55.79597089868148</v>
          </cell>
          <cell r="J52">
            <v>-295389368.2099997</v>
          </cell>
          <cell r="K52">
            <v>100.75812151455506</v>
          </cell>
          <cell r="L52">
            <v>48448792.93000221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6" sqref="I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20.09.2017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1201658894</v>
      </c>
      <c r="D10" s="33">
        <f>'[1]вспомогат'!D10</f>
        <v>105421480</v>
      </c>
      <c r="E10" s="33">
        <f>'[1]вспомогат'!G10</f>
        <v>1181691391.53</v>
      </c>
      <c r="F10" s="33">
        <f>'[1]вспомогат'!H10</f>
        <v>64807027.55999994</v>
      </c>
      <c r="G10" s="34">
        <f>'[1]вспомогат'!I10</f>
        <v>61.474215273775265</v>
      </c>
      <c r="H10" s="33">
        <f>'[1]вспомогат'!J10</f>
        <v>-40614452.44000006</v>
      </c>
      <c r="I10" s="34">
        <f>'[1]вспомогат'!K10</f>
        <v>98.33833856099267</v>
      </c>
      <c r="J10" s="33">
        <f>'[1]вспомогат'!L10</f>
        <v>-19967502.47000003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3013310000</v>
      </c>
      <c r="D12" s="33">
        <f>'[1]вспомогат'!D11</f>
        <v>326975000</v>
      </c>
      <c r="E12" s="33">
        <f>'[1]вспомогат'!G11</f>
        <v>2972677773.67</v>
      </c>
      <c r="F12" s="33">
        <f>'[1]вспомогат'!H11</f>
        <v>172549426.57000017</v>
      </c>
      <c r="G12" s="36">
        <f>'[1]вспомогат'!I11</f>
        <v>52.771443251013125</v>
      </c>
      <c r="H12" s="37">
        <f>'[1]вспомогат'!J11</f>
        <v>-154425573.42999983</v>
      </c>
      <c r="I12" s="36">
        <f>'[1]вспомогат'!K11</f>
        <v>98.65157496805838</v>
      </c>
      <c r="J12" s="39">
        <f>'[1]вспомогат'!L11</f>
        <v>-40632226.32999992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254284824</v>
      </c>
      <c r="D13" s="33">
        <f>'[1]вспомогат'!D12</f>
        <v>25060437</v>
      </c>
      <c r="E13" s="33">
        <f>'[1]вспомогат'!G12</f>
        <v>253452069.93</v>
      </c>
      <c r="F13" s="33">
        <f>'[1]вспомогат'!H12</f>
        <v>14746530.580000013</v>
      </c>
      <c r="G13" s="36">
        <f>'[1]вспомогат'!I12</f>
        <v>58.84386844491185</v>
      </c>
      <c r="H13" s="37">
        <f>'[1]вспомогат'!J12</f>
        <v>-10313906.419999987</v>
      </c>
      <c r="I13" s="36">
        <f>'[1]вспомогат'!K12</f>
        <v>99.6725112978036</v>
      </c>
      <c r="J13" s="39">
        <f>'[1]вспомогат'!L12</f>
        <v>-832754.0699999928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325559000</v>
      </c>
      <c r="D14" s="33">
        <f>'[1]вспомогат'!D13</f>
        <v>35199800</v>
      </c>
      <c r="E14" s="33">
        <f>'[1]вспомогат'!G13</f>
        <v>331447348.93</v>
      </c>
      <c r="F14" s="33">
        <f>'[1]вспомогат'!H13</f>
        <v>23891488.550000012</v>
      </c>
      <c r="G14" s="36">
        <f>'[1]вспомогат'!I13</f>
        <v>67.87393266439017</v>
      </c>
      <c r="H14" s="37">
        <f>'[1]вспомогат'!J13</f>
        <v>-11308311.449999988</v>
      </c>
      <c r="I14" s="36">
        <f>'[1]вспомогат'!K13</f>
        <v>101.80868872616024</v>
      </c>
      <c r="J14" s="39">
        <f>'[1]вспомогат'!L13</f>
        <v>5888348.930000007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345876000</v>
      </c>
      <c r="D15" s="33">
        <f>'[1]вспомогат'!D14</f>
        <v>42324000</v>
      </c>
      <c r="E15" s="33">
        <f>'[1]вспомогат'!G14</f>
        <v>323421677.62</v>
      </c>
      <c r="F15" s="33">
        <f>'[1]вспомогат'!H14</f>
        <v>18542490.939999998</v>
      </c>
      <c r="G15" s="36">
        <f>'[1]вспомогат'!I14</f>
        <v>43.810818778943386</v>
      </c>
      <c r="H15" s="37">
        <f>'[1]вспомогат'!J14</f>
        <v>-23781509.060000002</v>
      </c>
      <c r="I15" s="36">
        <f>'[1]вспомогат'!K14</f>
        <v>93.50798483271461</v>
      </c>
      <c r="J15" s="39">
        <f>'[1]вспомогат'!L14</f>
        <v>-22454322.379999995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48716400</v>
      </c>
      <c r="D16" s="33">
        <f>'[1]вспомогат'!D15</f>
        <v>5004300</v>
      </c>
      <c r="E16" s="33">
        <f>'[1]вспомогат'!G15</f>
        <v>48022078.26</v>
      </c>
      <c r="F16" s="33">
        <f>'[1]вспомогат'!H15</f>
        <v>2576019.129999995</v>
      </c>
      <c r="G16" s="36">
        <f>'[1]вспомогат'!I15</f>
        <v>51.47611314269719</v>
      </c>
      <c r="H16" s="37">
        <f>'[1]вспомогат'!J15</f>
        <v>-2428280.870000005</v>
      </c>
      <c r="I16" s="36">
        <f>'[1]вспомогат'!K15</f>
        <v>98.57476796314998</v>
      </c>
      <c r="J16" s="39">
        <f>'[1]вспомогат'!L15</f>
        <v>-694321.7400000021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3987746224</v>
      </c>
      <c r="D17" s="41">
        <f>SUM(D12:D16)</f>
        <v>434563537</v>
      </c>
      <c r="E17" s="41">
        <f>SUM(E12:E16)</f>
        <v>3929020948.41</v>
      </c>
      <c r="F17" s="41">
        <f>SUM(F12:F16)</f>
        <v>232305955.7700002</v>
      </c>
      <c r="G17" s="42">
        <f>F17/D17*100</f>
        <v>53.45730508678186</v>
      </c>
      <c r="H17" s="41">
        <f>SUM(H12:H16)</f>
        <v>-202257581.2299998</v>
      </c>
      <c r="I17" s="43">
        <f>E17/C17*100</f>
        <v>98.52735675012202</v>
      </c>
      <c r="J17" s="41">
        <f>SUM(J12:J16)</f>
        <v>-58725275.58999991</v>
      </c>
    </row>
    <row r="18" spans="1:10" ht="20.25" customHeight="1">
      <c r="A18" s="32" t="s">
        <v>20</v>
      </c>
      <c r="B18" s="44">
        <f>'[1]вспомогат'!B16</f>
        <v>34835596</v>
      </c>
      <c r="C18" s="44">
        <f>'[1]вспомогат'!C16</f>
        <v>25791429</v>
      </c>
      <c r="D18" s="44">
        <f>'[1]вспомогат'!D16</f>
        <v>3519347</v>
      </c>
      <c r="E18" s="44">
        <f>'[1]вспомогат'!G16</f>
        <v>27478584.81</v>
      </c>
      <c r="F18" s="44">
        <f>'[1]вспомогат'!H16</f>
        <v>2654616.0999999978</v>
      </c>
      <c r="G18" s="45">
        <f>'[1]вспомогат'!I16</f>
        <v>75.42922309167007</v>
      </c>
      <c r="H18" s="46">
        <f>'[1]вспомогат'!J16</f>
        <v>-864730.9000000022</v>
      </c>
      <c r="I18" s="47">
        <f>'[1]вспомогат'!K16</f>
        <v>106.54153676401567</v>
      </c>
      <c r="J18" s="48">
        <f>'[1]вспомогат'!L16</f>
        <v>1687155.8099999987</v>
      </c>
    </row>
    <row r="19" spans="1:10" ht="12.75">
      <c r="A19" s="32" t="s">
        <v>21</v>
      </c>
      <c r="B19" s="44">
        <f>'[1]вспомогат'!B17</f>
        <v>188315129</v>
      </c>
      <c r="C19" s="44">
        <f>'[1]вспомогат'!C17</f>
        <v>132563255</v>
      </c>
      <c r="D19" s="44">
        <f>'[1]вспомогат'!D17</f>
        <v>19128827</v>
      </c>
      <c r="E19" s="44">
        <f>'[1]вспомогат'!G17</f>
        <v>165588768.26</v>
      </c>
      <c r="F19" s="44">
        <f>'[1]вспомогат'!H17</f>
        <v>12125148.099999994</v>
      </c>
      <c r="G19" s="45">
        <f>'[1]вспомогат'!I17</f>
        <v>63.3867832042184</v>
      </c>
      <c r="H19" s="37">
        <f>'[1]вспомогат'!J17</f>
        <v>-7003678.900000006</v>
      </c>
      <c r="I19" s="38">
        <f>'[1]вспомогат'!K17</f>
        <v>124.91302228509701</v>
      </c>
      <c r="J19" s="39">
        <f>'[1]вспомогат'!L17</f>
        <v>33025513.25999999</v>
      </c>
    </row>
    <row r="20" spans="1:10" ht="12.75">
      <c r="A20" s="32" t="s">
        <v>22</v>
      </c>
      <c r="B20" s="44">
        <f>'[1]вспомогат'!B18</f>
        <v>25131365</v>
      </c>
      <c r="C20" s="44">
        <f>'[1]вспомогат'!C18</f>
        <v>17799925</v>
      </c>
      <c r="D20" s="44">
        <f>'[1]вспомогат'!D18</f>
        <v>1785491</v>
      </c>
      <c r="E20" s="44">
        <f>'[1]вспомогат'!G18</f>
        <v>19280018.69</v>
      </c>
      <c r="F20" s="44">
        <f>'[1]вспомогат'!H18</f>
        <v>1538004.4700000025</v>
      </c>
      <c r="G20" s="45">
        <f>'[1]вспомогат'!I18</f>
        <v>86.13902114320389</v>
      </c>
      <c r="H20" s="37">
        <f>'[1]вспомогат'!J18</f>
        <v>-247486.52999999747</v>
      </c>
      <c r="I20" s="38">
        <f>'[1]вспомогат'!K18</f>
        <v>108.31516812570841</v>
      </c>
      <c r="J20" s="39">
        <f>'[1]вспомогат'!L18</f>
        <v>1480093.6900000013</v>
      </c>
    </row>
    <row r="21" spans="1:10" ht="12.75">
      <c r="A21" s="32" t="s">
        <v>23</v>
      </c>
      <c r="B21" s="44">
        <f>'[1]вспомогат'!B19</f>
        <v>19481257</v>
      </c>
      <c r="C21" s="44">
        <f>'[1]вспомогат'!C19</f>
        <v>14570784</v>
      </c>
      <c r="D21" s="44">
        <f>'[1]вспомогат'!D19</f>
        <v>1152090</v>
      </c>
      <c r="E21" s="44">
        <f>'[1]вспомогат'!G19</f>
        <v>20833618.85</v>
      </c>
      <c r="F21" s="44">
        <f>'[1]вспомогат'!H19</f>
        <v>917364.1500000022</v>
      </c>
      <c r="G21" s="45">
        <f>'[1]вспомогат'!I19</f>
        <v>79.62608389969553</v>
      </c>
      <c r="H21" s="37">
        <f>'[1]вспомогат'!J19</f>
        <v>-234725.84999999776</v>
      </c>
      <c r="I21" s="38">
        <f>'[1]вспомогат'!K19</f>
        <v>142.98214049429325</v>
      </c>
      <c r="J21" s="39">
        <f>'[1]вспомогат'!L19</f>
        <v>6262834.8500000015</v>
      </c>
    </row>
    <row r="22" spans="1:10" ht="12.75">
      <c r="A22" s="32" t="s">
        <v>24</v>
      </c>
      <c r="B22" s="44">
        <f>'[1]вспомогат'!B20</f>
        <v>116263548</v>
      </c>
      <c r="C22" s="44">
        <f>'[1]вспомогат'!C20</f>
        <v>81013291</v>
      </c>
      <c r="D22" s="44">
        <f>'[1]вспомогат'!D20</f>
        <v>10065278</v>
      </c>
      <c r="E22" s="44">
        <f>'[1]вспомогат'!G20</f>
        <v>91750174.82</v>
      </c>
      <c r="F22" s="44">
        <f>'[1]вспомогат'!H20</f>
        <v>6655195.209999993</v>
      </c>
      <c r="G22" s="45">
        <f>'[1]вспомогат'!I20</f>
        <v>66.12033179808837</v>
      </c>
      <c r="H22" s="37">
        <f>'[1]вспомогат'!J20</f>
        <v>-3410082.7900000066</v>
      </c>
      <c r="I22" s="38">
        <f>'[1]вспомогат'!K20</f>
        <v>113.25323744717393</v>
      </c>
      <c r="J22" s="39">
        <f>'[1]вспомогат'!L20</f>
        <v>10736883.819999993</v>
      </c>
    </row>
    <row r="23" spans="1:10" ht="12.75">
      <c r="A23" s="32" t="s">
        <v>25</v>
      </c>
      <c r="B23" s="44">
        <f>'[1]вспомогат'!B21</f>
        <v>88876200</v>
      </c>
      <c r="C23" s="44">
        <f>'[1]вспомогат'!C21</f>
        <v>64171990</v>
      </c>
      <c r="D23" s="44">
        <f>'[1]вспомогат'!D21</f>
        <v>9027030</v>
      </c>
      <c r="E23" s="44">
        <f>'[1]вспомогат'!G21</f>
        <v>71202001.43</v>
      </c>
      <c r="F23" s="44">
        <f>'[1]вспомогат'!H21</f>
        <v>5823145.670000009</v>
      </c>
      <c r="G23" s="45">
        <f>'[1]вспомогат'!I21</f>
        <v>64.5078798896205</v>
      </c>
      <c r="H23" s="37">
        <f>'[1]вспомогат'!J21</f>
        <v>-3203884.3299999908</v>
      </c>
      <c r="I23" s="38">
        <f>'[1]вспомогат'!K21</f>
        <v>110.95495313453736</v>
      </c>
      <c r="J23" s="39">
        <f>'[1]вспомогат'!L21</f>
        <v>7030011.430000007</v>
      </c>
    </row>
    <row r="24" spans="1:10" ht="12.75">
      <c r="A24" s="32" t="s">
        <v>26</v>
      </c>
      <c r="B24" s="44">
        <f>'[1]вспомогат'!B22</f>
        <v>80318550</v>
      </c>
      <c r="C24" s="44">
        <f>'[1]вспомогат'!C22</f>
        <v>61223015</v>
      </c>
      <c r="D24" s="44">
        <f>'[1]вспомогат'!D22</f>
        <v>7075888</v>
      </c>
      <c r="E24" s="44">
        <f>'[1]вспомогат'!G22</f>
        <v>61550553.83</v>
      </c>
      <c r="F24" s="44">
        <f>'[1]вспомогат'!H22</f>
        <v>3423955.469999999</v>
      </c>
      <c r="G24" s="45">
        <f>'[1]вспомогат'!I22</f>
        <v>48.38905689292989</v>
      </c>
      <c r="H24" s="37">
        <f>'[1]вспомогат'!J22</f>
        <v>-3651932.530000001</v>
      </c>
      <c r="I24" s="38">
        <f>'[1]вспомогат'!K22</f>
        <v>100.53499297608914</v>
      </c>
      <c r="J24" s="39">
        <f>'[1]вспомогат'!L22</f>
        <v>327538.8299999982</v>
      </c>
    </row>
    <row r="25" spans="1:10" ht="12.75">
      <c r="A25" s="32" t="s">
        <v>27</v>
      </c>
      <c r="B25" s="44">
        <f>'[1]вспомогат'!B23</f>
        <v>64704600</v>
      </c>
      <c r="C25" s="44">
        <f>'[1]вспомогат'!C23</f>
        <v>47284396</v>
      </c>
      <c r="D25" s="44">
        <f>'[1]вспомогат'!D23</f>
        <v>6898397</v>
      </c>
      <c r="E25" s="44">
        <f>'[1]вспомогат'!G23</f>
        <v>48041563.27</v>
      </c>
      <c r="F25" s="44">
        <f>'[1]вспомогат'!H23</f>
        <v>2329485.0100000054</v>
      </c>
      <c r="G25" s="45">
        <f>'[1]вспомогат'!I23</f>
        <v>33.7684973769994</v>
      </c>
      <c r="H25" s="37">
        <f>'[1]вспомогат'!J23</f>
        <v>-4568911.989999995</v>
      </c>
      <c r="I25" s="38">
        <f>'[1]вспомогат'!K23</f>
        <v>101.60130473063462</v>
      </c>
      <c r="J25" s="39">
        <f>'[1]вспомогат'!L23</f>
        <v>757167.2700000033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22096438</v>
      </c>
      <c r="D26" s="44">
        <f>'[1]вспомогат'!D24</f>
        <v>2764288</v>
      </c>
      <c r="E26" s="44">
        <f>'[1]вспомогат'!G24</f>
        <v>28694368.55</v>
      </c>
      <c r="F26" s="44">
        <f>'[1]вспомогат'!H24</f>
        <v>2065400.9800000004</v>
      </c>
      <c r="G26" s="45">
        <f>'[1]вспомогат'!I24</f>
        <v>74.71728633195964</v>
      </c>
      <c r="H26" s="37">
        <f>'[1]вспомогат'!J24</f>
        <v>-698887.0199999996</v>
      </c>
      <c r="I26" s="38">
        <f>'[1]вспомогат'!K24</f>
        <v>129.85970204790473</v>
      </c>
      <c r="J26" s="39">
        <f>'[1]вспомогат'!L24</f>
        <v>6597930.550000001</v>
      </c>
    </row>
    <row r="27" spans="1:10" ht="12.75">
      <c r="A27" s="32" t="s">
        <v>29</v>
      </c>
      <c r="B27" s="44">
        <f>'[1]вспомогат'!B25</f>
        <v>110562503</v>
      </c>
      <c r="C27" s="44">
        <f>'[1]вспомогат'!C25</f>
        <v>80798840</v>
      </c>
      <c r="D27" s="44">
        <f>'[1]вспомогат'!D25</f>
        <v>11837485</v>
      </c>
      <c r="E27" s="44">
        <f>'[1]вспомогат'!G25</f>
        <v>88130479.37</v>
      </c>
      <c r="F27" s="44">
        <f>'[1]вспомогат'!H25</f>
        <v>8127916.910000011</v>
      </c>
      <c r="G27" s="45">
        <f>'[1]вспомогат'!I25</f>
        <v>68.66253186382083</v>
      </c>
      <c r="H27" s="37">
        <f>'[1]вспомогат'!J25</f>
        <v>-3709568.0899999887</v>
      </c>
      <c r="I27" s="38">
        <f>'[1]вспомогат'!K25</f>
        <v>109.07394137094049</v>
      </c>
      <c r="J27" s="39">
        <f>'[1]вспомогат'!L25</f>
        <v>7331639.370000005</v>
      </c>
    </row>
    <row r="28" spans="1:10" ht="12.75">
      <c r="A28" s="32" t="s">
        <v>30</v>
      </c>
      <c r="B28" s="44">
        <f>'[1]вспомогат'!B26</f>
        <v>65358575</v>
      </c>
      <c r="C28" s="44">
        <f>'[1]вспомогат'!C26</f>
        <v>48872131</v>
      </c>
      <c r="D28" s="44">
        <f>'[1]вспомогат'!D26</f>
        <v>7621882</v>
      </c>
      <c r="E28" s="44">
        <f>'[1]вспомогат'!G26</f>
        <v>49524954.04</v>
      </c>
      <c r="F28" s="44">
        <f>'[1]вспомогат'!H26</f>
        <v>3426605.530000001</v>
      </c>
      <c r="G28" s="45">
        <f>'[1]вспомогат'!I26</f>
        <v>44.95747283938535</v>
      </c>
      <c r="H28" s="37">
        <f>'[1]вспомогат'!J26</f>
        <v>-4195276.469999999</v>
      </c>
      <c r="I28" s="38">
        <f>'[1]вспомогат'!K26</f>
        <v>101.33577772575539</v>
      </c>
      <c r="J28" s="39">
        <f>'[1]вспомогат'!L26</f>
        <v>652823.0399999991</v>
      </c>
    </row>
    <row r="29" spans="1:10" ht="12.75">
      <c r="A29" s="32" t="s">
        <v>31</v>
      </c>
      <c r="B29" s="44">
        <f>'[1]вспомогат'!B27</f>
        <v>47042119</v>
      </c>
      <c r="C29" s="44">
        <f>'[1]вспомогат'!C27</f>
        <v>36570645</v>
      </c>
      <c r="D29" s="44">
        <f>'[1]вспомогат'!D27</f>
        <v>3313581</v>
      </c>
      <c r="E29" s="44">
        <f>'[1]вспомогат'!G27</f>
        <v>39195381.36</v>
      </c>
      <c r="F29" s="44">
        <f>'[1]вспомогат'!H27</f>
        <v>2770667.1899999976</v>
      </c>
      <c r="G29" s="45">
        <f>'[1]вспомогат'!I27</f>
        <v>83.61549604491327</v>
      </c>
      <c r="H29" s="37">
        <f>'[1]вспомогат'!J27</f>
        <v>-542913.8100000024</v>
      </c>
      <c r="I29" s="38">
        <f>'[1]вспомогат'!K27</f>
        <v>107.17716726079072</v>
      </c>
      <c r="J29" s="39">
        <f>'[1]вспомогат'!L27</f>
        <v>2624736.3599999994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40944955</v>
      </c>
      <c r="D30" s="44">
        <f>'[1]вспомогат'!D28</f>
        <v>5262390</v>
      </c>
      <c r="E30" s="44">
        <f>'[1]вспомогат'!G28</f>
        <v>41810321.81</v>
      </c>
      <c r="F30" s="44">
        <f>'[1]вспомогат'!H28</f>
        <v>2439087.8599999994</v>
      </c>
      <c r="G30" s="45">
        <f>'[1]вспомогат'!I28</f>
        <v>46.34943172208824</v>
      </c>
      <c r="H30" s="37">
        <f>'[1]вспомогат'!J28</f>
        <v>-2823302.1400000006</v>
      </c>
      <c r="I30" s="38">
        <f>'[1]вспомогат'!K28</f>
        <v>102.11348824293493</v>
      </c>
      <c r="J30" s="39">
        <f>'[1]вспомогат'!L28</f>
        <v>865366.8100000024</v>
      </c>
    </row>
    <row r="31" spans="1:10" ht="12.75">
      <c r="A31" s="32" t="s">
        <v>33</v>
      </c>
      <c r="B31" s="44">
        <f>'[1]вспомогат'!B29</f>
        <v>131027596</v>
      </c>
      <c r="C31" s="44">
        <f>'[1]вспомогат'!C29</f>
        <v>100619551</v>
      </c>
      <c r="D31" s="44">
        <f>'[1]вспомогат'!D29</f>
        <v>10090172</v>
      </c>
      <c r="E31" s="44">
        <f>'[1]вспомогат'!G29</f>
        <v>104642485.81</v>
      </c>
      <c r="F31" s="44">
        <f>'[1]вспомогат'!H29</f>
        <v>5908658.350000009</v>
      </c>
      <c r="G31" s="45">
        <f>'[1]вспомогат'!I29</f>
        <v>58.55854934881199</v>
      </c>
      <c r="H31" s="37">
        <f>'[1]вспомогат'!J29</f>
        <v>-4181513.649999991</v>
      </c>
      <c r="I31" s="38">
        <f>'[1]вспомогат'!K29</f>
        <v>103.99816414406382</v>
      </c>
      <c r="J31" s="39">
        <f>'[1]вспомогат'!L29</f>
        <v>4022934.8100000024</v>
      </c>
    </row>
    <row r="32" spans="1:10" ht="12.75">
      <c r="A32" s="32" t="s">
        <v>34</v>
      </c>
      <c r="B32" s="44">
        <f>'[1]вспомогат'!B30</f>
        <v>56119919</v>
      </c>
      <c r="C32" s="44">
        <f>'[1]вспомогат'!C30</f>
        <v>44803430</v>
      </c>
      <c r="D32" s="44">
        <f>'[1]вспомогат'!D30</f>
        <v>4792132</v>
      </c>
      <c r="E32" s="44">
        <f>'[1]вспомогат'!G30</f>
        <v>47514121.59</v>
      </c>
      <c r="F32" s="44">
        <f>'[1]вспомогат'!H30</f>
        <v>2789680.910000004</v>
      </c>
      <c r="G32" s="45">
        <f>'[1]вспомогат'!I30</f>
        <v>58.21377437015516</v>
      </c>
      <c r="H32" s="37">
        <f>'[1]вспомогат'!J30</f>
        <v>-2002451.0899999961</v>
      </c>
      <c r="I32" s="38">
        <f>'[1]вспомогат'!K30</f>
        <v>106.05018765304352</v>
      </c>
      <c r="J32" s="39">
        <f>'[1]вспомогат'!L30</f>
        <v>2710691.5900000036</v>
      </c>
    </row>
    <row r="33" spans="1:10" ht="12.75">
      <c r="A33" s="32" t="s">
        <v>35</v>
      </c>
      <c r="B33" s="44">
        <f>'[1]вспомогат'!B31</f>
        <v>34947002</v>
      </c>
      <c r="C33" s="44">
        <f>'[1]вспомогат'!C31</f>
        <v>23891925</v>
      </c>
      <c r="D33" s="44">
        <f>'[1]вспомогат'!D31</f>
        <v>4404724</v>
      </c>
      <c r="E33" s="44">
        <f>'[1]вспомогат'!G31</f>
        <v>26428874.19</v>
      </c>
      <c r="F33" s="44">
        <f>'[1]вспомогат'!H31</f>
        <v>2071127.2300000004</v>
      </c>
      <c r="G33" s="45">
        <f>'[1]вспомогат'!I31</f>
        <v>47.02059039340491</v>
      </c>
      <c r="H33" s="37">
        <f>'[1]вспомогат'!J31</f>
        <v>-2333596.7699999996</v>
      </c>
      <c r="I33" s="38">
        <f>'[1]вспомогат'!K31</f>
        <v>110.61843777761733</v>
      </c>
      <c r="J33" s="39">
        <f>'[1]вспомогат'!L31</f>
        <v>2536949.1900000013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21894583</v>
      </c>
      <c r="D34" s="44">
        <f>'[1]вспомогат'!D32</f>
        <v>2514661</v>
      </c>
      <c r="E34" s="44">
        <f>'[1]вспомогат'!G32</f>
        <v>25564260.59</v>
      </c>
      <c r="F34" s="44">
        <f>'[1]вспомогат'!H32</f>
        <v>1313114.8200000003</v>
      </c>
      <c r="G34" s="45">
        <f>'[1]вспомогат'!I32</f>
        <v>52.21836342950403</v>
      </c>
      <c r="H34" s="37">
        <f>'[1]вспомогат'!J32</f>
        <v>-1201546.1799999997</v>
      </c>
      <c r="I34" s="38">
        <f>'[1]вспомогат'!K32</f>
        <v>116.76066445293797</v>
      </c>
      <c r="J34" s="39">
        <f>'[1]вспомогат'!L32</f>
        <v>3669677.59</v>
      </c>
    </row>
    <row r="35" spans="1:10" ht="12.75">
      <c r="A35" s="32" t="s">
        <v>37</v>
      </c>
      <c r="B35" s="44">
        <f>'[1]вспомогат'!B33</f>
        <v>50944958</v>
      </c>
      <c r="C35" s="44">
        <f>'[1]вспомогат'!C33</f>
        <v>37020864</v>
      </c>
      <c r="D35" s="44">
        <f>'[1]вспомогат'!D33</f>
        <v>5342567</v>
      </c>
      <c r="E35" s="44">
        <f>'[1]вспомогат'!G33</f>
        <v>42786510.62</v>
      </c>
      <c r="F35" s="44">
        <f>'[1]вспомогат'!H33</f>
        <v>3574331.039999999</v>
      </c>
      <c r="G35" s="45">
        <f>'[1]вспомогат'!I33</f>
        <v>66.90287721239619</v>
      </c>
      <c r="H35" s="37">
        <f>'[1]вспомогат'!J33</f>
        <v>-1768235.960000001</v>
      </c>
      <c r="I35" s="38">
        <f>'[1]вспомогат'!K33</f>
        <v>115.57404662408743</v>
      </c>
      <c r="J35" s="39">
        <f>'[1]вспомогат'!L33</f>
        <v>5765646.619999997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30593321</v>
      </c>
      <c r="D36" s="44">
        <f>'[1]вспомогат'!D34</f>
        <v>3874311</v>
      </c>
      <c r="E36" s="44">
        <f>'[1]вспомогат'!G34</f>
        <v>36917494.52</v>
      </c>
      <c r="F36" s="44">
        <f>'[1]вспомогат'!H34</f>
        <v>2238927.0500000045</v>
      </c>
      <c r="G36" s="45">
        <f>'[1]вспомогат'!I34</f>
        <v>57.78903784440651</v>
      </c>
      <c r="H36" s="37">
        <f>'[1]вспомогат'!J34</f>
        <v>-1635383.9499999955</v>
      </c>
      <c r="I36" s="38">
        <f>'[1]вспомогат'!K34</f>
        <v>120.67174570554143</v>
      </c>
      <c r="J36" s="39">
        <f>'[1]вспомогат'!L34</f>
        <v>6324173.520000003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78440303</v>
      </c>
      <c r="D37" s="44">
        <f>'[1]вспомогат'!D35</f>
        <v>9081413</v>
      </c>
      <c r="E37" s="44">
        <f>'[1]вспомогат'!G35</f>
        <v>90277831.85</v>
      </c>
      <c r="F37" s="44">
        <f>'[1]вспомогат'!H35</f>
        <v>4842187.409999996</v>
      </c>
      <c r="G37" s="45">
        <f>'[1]вспомогат'!I35</f>
        <v>53.319757729331286</v>
      </c>
      <c r="H37" s="37">
        <f>'[1]вспомогат'!J35</f>
        <v>-4239225.590000004</v>
      </c>
      <c r="I37" s="38">
        <f>'[1]вспомогат'!K35</f>
        <v>115.09113095853287</v>
      </c>
      <c r="J37" s="39">
        <f>'[1]вспомогат'!L35</f>
        <v>11837528.849999994</v>
      </c>
    </row>
    <row r="38" spans="1:10" ht="18.75" customHeight="1">
      <c r="A38" s="49" t="s">
        <v>40</v>
      </c>
      <c r="B38" s="41">
        <f>SUM(B18:B37)</f>
        <v>1380473775</v>
      </c>
      <c r="C38" s="41">
        <f>SUM(C18:C37)</f>
        <v>1010965071</v>
      </c>
      <c r="D38" s="41">
        <f>SUM(D18:D37)</f>
        <v>129551954</v>
      </c>
      <c r="E38" s="41">
        <f>SUM(E18:E37)</f>
        <v>1127212368.26</v>
      </c>
      <c r="F38" s="41">
        <f>SUM(F18:F37)</f>
        <v>77034619.46000004</v>
      </c>
      <c r="G38" s="42">
        <f>F38/D38*100</f>
        <v>59.46233698644178</v>
      </c>
      <c r="H38" s="41">
        <f>SUM(H18:H37)</f>
        <v>-52517334.53999997</v>
      </c>
      <c r="I38" s="43">
        <f>E38/C38*100</f>
        <v>111.4986462534273</v>
      </c>
      <c r="J38" s="41">
        <f>SUM(J18:J37)</f>
        <v>116247297.25999999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9420218</v>
      </c>
      <c r="D39" s="33">
        <f>'[1]вспомогат'!D36</f>
        <v>1177895</v>
      </c>
      <c r="E39" s="33">
        <f>'[1]вспомогат'!G36</f>
        <v>10202398.44</v>
      </c>
      <c r="F39" s="33">
        <f>'[1]вспомогат'!H36</f>
        <v>527624.3399999999</v>
      </c>
      <c r="G39" s="36">
        <f>'[1]вспомогат'!I36</f>
        <v>44.793834764558795</v>
      </c>
      <c r="H39" s="37">
        <f>'[1]вспомогат'!J36</f>
        <v>-650270.6600000001</v>
      </c>
      <c r="I39" s="38">
        <f>'[1]вспомогат'!K36</f>
        <v>108.30320954355832</v>
      </c>
      <c r="J39" s="39">
        <f>'[1]вспомогат'!L36</f>
        <v>782180.4399999995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23901941</v>
      </c>
      <c r="D40" s="33">
        <f>'[1]вспомогат'!D37</f>
        <v>2590788</v>
      </c>
      <c r="E40" s="33">
        <f>'[1]вспомогат'!G37</f>
        <v>24331156.2</v>
      </c>
      <c r="F40" s="33">
        <f>'[1]вспомогат'!H37</f>
        <v>1574392.0299999975</v>
      </c>
      <c r="G40" s="36">
        <f>'[1]вспомогат'!I37</f>
        <v>60.76884831950733</v>
      </c>
      <c r="H40" s="37">
        <f>'[1]вспомогат'!J37</f>
        <v>-1016395.9700000025</v>
      </c>
      <c r="I40" s="38">
        <f>'[1]вспомогат'!K37</f>
        <v>101.79573366029145</v>
      </c>
      <c r="J40" s="39">
        <f>'[1]вспомогат'!L37</f>
        <v>429215.19999999925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12337214</v>
      </c>
      <c r="D41" s="33">
        <f>'[1]вспомогат'!D38</f>
        <v>1406815</v>
      </c>
      <c r="E41" s="33">
        <f>'[1]вспомогат'!G38</f>
        <v>14153261.37</v>
      </c>
      <c r="F41" s="33">
        <f>'[1]вспомогат'!H38</f>
        <v>1006618.7899999991</v>
      </c>
      <c r="G41" s="36">
        <f>'[1]вспомогат'!I38</f>
        <v>71.55303220395</v>
      </c>
      <c r="H41" s="37">
        <f>'[1]вспомогат'!J38</f>
        <v>-400196.2100000009</v>
      </c>
      <c r="I41" s="38">
        <f>'[1]вспомогат'!K38</f>
        <v>114.72007675314701</v>
      </c>
      <c r="J41" s="39">
        <f>'[1]вспомогат'!L38</f>
        <v>1816047.3699999992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10670512</v>
      </c>
      <c r="D42" s="33">
        <f>'[1]вспомогат'!D39</f>
        <v>2066743</v>
      </c>
      <c r="E42" s="33">
        <f>'[1]вспомогат'!G39</f>
        <v>9880336.54</v>
      </c>
      <c r="F42" s="33">
        <f>'[1]вспомогат'!H39</f>
        <v>745577.459999999</v>
      </c>
      <c r="G42" s="36">
        <f>'[1]вспомогат'!I39</f>
        <v>36.074996262234784</v>
      </c>
      <c r="H42" s="37">
        <f>'[1]вспомогат'!J39</f>
        <v>-1321165.540000001</v>
      </c>
      <c r="I42" s="38">
        <f>'[1]вспомогат'!K39</f>
        <v>92.59477464624001</v>
      </c>
      <c r="J42" s="39">
        <f>'[1]вспомогат'!L39</f>
        <v>-790175.4600000009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6527116</v>
      </c>
      <c r="D43" s="33">
        <f>'[1]вспомогат'!D40</f>
        <v>1057254</v>
      </c>
      <c r="E43" s="33">
        <f>'[1]вспомогат'!G40</f>
        <v>10375964.16</v>
      </c>
      <c r="F43" s="33">
        <f>'[1]вспомогат'!H40</f>
        <v>944251.3200000003</v>
      </c>
      <c r="G43" s="36">
        <f>'[1]вспомогат'!I40</f>
        <v>89.31168101515816</v>
      </c>
      <c r="H43" s="37">
        <f>'[1]вспомогат'!J40</f>
        <v>-113002.6799999997</v>
      </c>
      <c r="I43" s="38">
        <f>'[1]вспомогат'!K40</f>
        <v>158.96705620062522</v>
      </c>
      <c r="J43" s="39">
        <f>'[1]вспомогат'!L40</f>
        <v>3848848.16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13422038</v>
      </c>
      <c r="D44" s="33">
        <f>'[1]вспомогат'!D41</f>
        <v>3930909</v>
      </c>
      <c r="E44" s="33">
        <f>'[1]вспомогат'!G41</f>
        <v>10493594.81</v>
      </c>
      <c r="F44" s="33">
        <f>'[1]вспомогат'!H41</f>
        <v>760693.8300000001</v>
      </c>
      <c r="G44" s="36">
        <f>'[1]вспомогат'!I41</f>
        <v>19.351601118214646</v>
      </c>
      <c r="H44" s="37">
        <f>'[1]вспомогат'!J41</f>
        <v>-3170215.17</v>
      </c>
      <c r="I44" s="38">
        <f>'[1]вспомогат'!K41</f>
        <v>78.18182909331654</v>
      </c>
      <c r="J44" s="39">
        <f>'[1]вспомогат'!L41</f>
        <v>-2928443.1899999995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17414539</v>
      </c>
      <c r="D45" s="33">
        <f>'[1]вспомогат'!D42</f>
        <v>1866562</v>
      </c>
      <c r="E45" s="33">
        <f>'[1]вспомогат'!G42</f>
        <v>16959811.99</v>
      </c>
      <c r="F45" s="33">
        <f>'[1]вспомогат'!H42</f>
        <v>979284.1999999993</v>
      </c>
      <c r="G45" s="36">
        <f>'[1]вспомогат'!I42</f>
        <v>52.46459533623845</v>
      </c>
      <c r="H45" s="37">
        <f>'[1]вспомогат'!J42</f>
        <v>-887277.8000000007</v>
      </c>
      <c r="I45" s="38">
        <f>'[1]вспомогат'!K42</f>
        <v>97.38880822512728</v>
      </c>
      <c r="J45" s="39">
        <f>'[1]вспомогат'!L42</f>
        <v>-454727.01000000164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30016190</v>
      </c>
      <c r="D46" s="33">
        <f>'[1]вспомогат'!D43</f>
        <v>3145539</v>
      </c>
      <c r="E46" s="33">
        <f>'[1]вспомогат'!G43</f>
        <v>31931474.62</v>
      </c>
      <c r="F46" s="33">
        <f>'[1]вспомогат'!H43</f>
        <v>2163532.41</v>
      </c>
      <c r="G46" s="36">
        <f>'[1]вспомогат'!I43</f>
        <v>68.7809755339228</v>
      </c>
      <c r="H46" s="37">
        <f>'[1]вспомогат'!J43</f>
        <v>-982006.5899999999</v>
      </c>
      <c r="I46" s="38">
        <f>'[1]вспомогат'!K43</f>
        <v>106.38083854080082</v>
      </c>
      <c r="J46" s="39">
        <f>'[1]вспомогат'!L43</f>
        <v>1915284.620000001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14813480</v>
      </c>
      <c r="D47" s="33">
        <f>'[1]вспомогат'!D44</f>
        <v>2193040</v>
      </c>
      <c r="E47" s="33">
        <f>'[1]вспомогат'!G44</f>
        <v>15009821.72</v>
      </c>
      <c r="F47" s="33">
        <f>'[1]вспомогат'!H44</f>
        <v>1141131.7800000012</v>
      </c>
      <c r="G47" s="36">
        <f>'[1]вспомогат'!I44</f>
        <v>52.034243789443025</v>
      </c>
      <c r="H47" s="37">
        <f>'[1]вспомогат'!J44</f>
        <v>-1051908.2199999988</v>
      </c>
      <c r="I47" s="38">
        <f>'[1]вспомогат'!K44</f>
        <v>101.3254260308854</v>
      </c>
      <c r="J47" s="39">
        <f>'[1]вспомогат'!L44</f>
        <v>196341.72000000067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12832141</v>
      </c>
      <c r="D48" s="33">
        <f>'[1]вспомогат'!D45</f>
        <v>2565267</v>
      </c>
      <c r="E48" s="33">
        <f>'[1]вспомогат'!G45</f>
        <v>13501026.71</v>
      </c>
      <c r="F48" s="33">
        <f>'[1]вспомогат'!H45</f>
        <v>907742.4100000001</v>
      </c>
      <c r="G48" s="36">
        <f>'[1]вспомогат'!I45</f>
        <v>35.38588419840899</v>
      </c>
      <c r="H48" s="37">
        <f>'[1]вспомогат'!J45</f>
        <v>-1657524.5899999999</v>
      </c>
      <c r="I48" s="38">
        <f>'[1]вспомогат'!K45</f>
        <v>105.21258073769609</v>
      </c>
      <c r="J48" s="39">
        <f>'[1]вспомогат'!L45</f>
        <v>668885.7100000009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5095140</v>
      </c>
      <c r="D49" s="33">
        <f>'[1]вспомогат'!D46</f>
        <v>441400</v>
      </c>
      <c r="E49" s="33">
        <f>'[1]вспомогат'!G46</f>
        <v>5642590.71</v>
      </c>
      <c r="F49" s="33">
        <f>'[1]вспомогат'!H46</f>
        <v>334596.4400000004</v>
      </c>
      <c r="G49" s="36">
        <f>'[1]вспомогат'!I46</f>
        <v>75.80345265065709</v>
      </c>
      <c r="H49" s="37">
        <f>'[1]вспомогат'!J46</f>
        <v>-106803.55999999959</v>
      </c>
      <c r="I49" s="38">
        <f>'[1]вспомогат'!K46</f>
        <v>110.74456658698288</v>
      </c>
      <c r="J49" s="39">
        <f>'[1]вспомогат'!L46</f>
        <v>547450.71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4696691</v>
      </c>
      <c r="D50" s="33">
        <f>'[1]вспомогат'!D47</f>
        <v>652282</v>
      </c>
      <c r="E50" s="33">
        <f>'[1]вспомогат'!G47</f>
        <v>5793974.35</v>
      </c>
      <c r="F50" s="33">
        <f>'[1]вспомогат'!H47</f>
        <v>652116.3399999999</v>
      </c>
      <c r="G50" s="36">
        <f>'[1]вспомогат'!I47</f>
        <v>99.97460300912793</v>
      </c>
      <c r="H50" s="37">
        <f>'[1]вспомогат'!J47</f>
        <v>-165.660000000149</v>
      </c>
      <c r="I50" s="38">
        <f>'[1]вспомогат'!K47</f>
        <v>123.36290273300925</v>
      </c>
      <c r="J50" s="39">
        <f>'[1]вспомогат'!L47</f>
        <v>1097283.3499999996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5843537</v>
      </c>
      <c r="D51" s="33">
        <f>'[1]вспомогат'!D48</f>
        <v>819623</v>
      </c>
      <c r="E51" s="33">
        <f>'[1]вспомогат'!G48</f>
        <v>5713370.19</v>
      </c>
      <c r="F51" s="33">
        <f>'[1]вспомогат'!H48</f>
        <v>217100.53000000026</v>
      </c>
      <c r="G51" s="36">
        <f>'[1]вспомогат'!I48</f>
        <v>26.487852341869406</v>
      </c>
      <c r="H51" s="37">
        <f>'[1]вспомогат'!J48</f>
        <v>-602522.4699999997</v>
      </c>
      <c r="I51" s="38">
        <f>'[1]вспомогат'!K48</f>
        <v>97.77246537499464</v>
      </c>
      <c r="J51" s="39">
        <f>'[1]вспомогат'!L48</f>
        <v>-130166.80999999959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12899640</v>
      </c>
      <c r="D52" s="33">
        <f>'[1]вспомогат'!D49</f>
        <v>1784042</v>
      </c>
      <c r="E52" s="33">
        <f>'[1]вспомогат'!G49</f>
        <v>15002055.65</v>
      </c>
      <c r="F52" s="33">
        <f>'[1]вспомогат'!H49</f>
        <v>1228996.42</v>
      </c>
      <c r="G52" s="36">
        <f>'[1]вспомогат'!I49</f>
        <v>68.88831204646527</v>
      </c>
      <c r="H52" s="37">
        <f>'[1]вспомогат'!J49</f>
        <v>-555045.5800000001</v>
      </c>
      <c r="I52" s="38">
        <f>'[1]вспомогат'!K49</f>
        <v>116.29825057133378</v>
      </c>
      <c r="J52" s="39">
        <f>'[1]вспомогат'!L49</f>
        <v>2102415.6500000004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5550086</v>
      </c>
      <c r="D53" s="33">
        <f>'[1]вспомогат'!D50</f>
        <v>537006</v>
      </c>
      <c r="E53" s="33">
        <f>'[1]вспомогат'!G50</f>
        <v>6738858.31</v>
      </c>
      <c r="F53" s="33">
        <f>'[1]вспомогат'!H50</f>
        <v>842220.2599999998</v>
      </c>
      <c r="G53" s="36">
        <f>'[1]вспомогат'!I50</f>
        <v>156.83628488322285</v>
      </c>
      <c r="H53" s="37">
        <f>'[1]вспомогат'!J50</f>
        <v>305214.2599999998</v>
      </c>
      <c r="I53" s="38">
        <f>'[1]вспомогат'!K50</f>
        <v>121.41898900305328</v>
      </c>
      <c r="J53" s="39">
        <f>'[1]вспомогат'!L50</f>
        <v>1188772.3099999996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4826185</v>
      </c>
      <c r="D54" s="33">
        <f>'[1]вспомогат'!D51</f>
        <v>582703</v>
      </c>
      <c r="E54" s="33">
        <f>'[1]вспомогат'!G51</f>
        <v>5431245.96</v>
      </c>
      <c r="F54" s="33">
        <f>'[1]вспомогат'!H51</f>
        <v>364461.96999999974</v>
      </c>
      <c r="G54" s="36">
        <f>'[1]вспомогат'!I51</f>
        <v>62.54678112177211</v>
      </c>
      <c r="H54" s="37">
        <f>'[1]вспомогат'!J51</f>
        <v>-218241.03000000026</v>
      </c>
      <c r="I54" s="38">
        <f>'[1]вспомогат'!K51</f>
        <v>112.53704447715948</v>
      </c>
      <c r="J54" s="39">
        <f>'[1]вспомогат'!L51</f>
        <v>605060.96</v>
      </c>
    </row>
    <row r="55" spans="1:10" ht="15" customHeight="1">
      <c r="A55" s="49" t="s">
        <v>57</v>
      </c>
      <c r="B55" s="41">
        <f>SUM(B39:B54)</f>
        <v>253074797</v>
      </c>
      <c r="C55" s="41">
        <f>SUM(C39:C54)</f>
        <v>190266668</v>
      </c>
      <c r="D55" s="41">
        <f>SUM(D39:D54)</f>
        <v>26817868</v>
      </c>
      <c r="E55" s="41">
        <f>SUM(E39:E54)</f>
        <v>201160941.73000002</v>
      </c>
      <c r="F55" s="41">
        <f>SUM(F39:F54)</f>
        <v>14390340.529999997</v>
      </c>
      <c r="G55" s="42">
        <f>F55/D55*100</f>
        <v>53.65952479891391</v>
      </c>
      <c r="H55" s="41">
        <f>SUM(H39:H54)</f>
        <v>-12427527.470000003</v>
      </c>
      <c r="I55" s="43">
        <f>E55/C55*100</f>
        <v>105.72579203941281</v>
      </c>
      <c r="J55" s="41">
        <f>SUM(J39:J54)</f>
        <v>10894273.73</v>
      </c>
    </row>
    <row r="56" spans="1:10" ht="15.75" customHeight="1">
      <c r="A56" s="52" t="s">
        <v>58</v>
      </c>
      <c r="B56" s="53">
        <f>'[1]вспомогат'!B52</f>
        <v>8701222690</v>
      </c>
      <c r="C56" s="53">
        <f>'[1]вспомогат'!C52</f>
        <v>6390636857</v>
      </c>
      <c r="D56" s="53">
        <f>'[1]вспомогат'!D52</f>
        <v>696354839</v>
      </c>
      <c r="E56" s="53">
        <f>'[1]вспомогат'!G52</f>
        <v>6439085649.930002</v>
      </c>
      <c r="F56" s="53">
        <f>'[1]вспомогат'!H52</f>
        <v>388537943.3200003</v>
      </c>
      <c r="G56" s="54">
        <f>'[1]вспомогат'!I52</f>
        <v>55.79597089868148</v>
      </c>
      <c r="H56" s="53">
        <f>'[1]вспомогат'!J52</f>
        <v>-295389368.2099997</v>
      </c>
      <c r="I56" s="54">
        <f>'[1]вспомогат'!K52</f>
        <v>100.75812151455506</v>
      </c>
      <c r="J56" s="53">
        <f>'[1]вспомогат'!L52</f>
        <v>48448792.93000221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20.09.2017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2017-09-21T06:12:58Z</dcterms:created>
  <dcterms:modified xsi:type="dcterms:W3CDTF">2017-09-21T06:13:36Z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