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<sst xmlns="http://schemas.openxmlformats.org/spreadsheetml/2006/main" count="64" uniqueCount="59">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</sst>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85;&#1072;&#1076;&#1093;_15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15.09.2017</v>
          </cell>
        </row>
        <row r="6">
          <cell r="G6" t="str">
            <v>Фактично надійшло на 15.09.2017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1171151032.05</v>
          </cell>
          <cell r="H10">
            <v>54266668.07999992</v>
          </cell>
          <cell r="I10">
            <v>51.47591181607384</v>
          </cell>
          <cell r="J10">
            <v>-51154811.92000008</v>
          </cell>
          <cell r="K10">
            <v>97.46118785436293</v>
          </cell>
          <cell r="L10">
            <v>-30507861.950000048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2946848231.96</v>
          </cell>
          <cell r="H11">
            <v>146719884.86000013</v>
          </cell>
          <cell r="I11">
            <v>44.871896891199675</v>
          </cell>
          <cell r="J11">
            <v>-180255115.13999987</v>
          </cell>
          <cell r="K11">
            <v>97.79439327384173</v>
          </cell>
          <cell r="L11">
            <v>-66461768.03999996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250262979.47</v>
          </cell>
          <cell r="H12">
            <v>11557440.120000005</v>
          </cell>
          <cell r="I12">
            <v>46.11827048347163</v>
          </cell>
          <cell r="J12">
            <v>-13502996.879999995</v>
          </cell>
          <cell r="K12">
            <v>98.41837020914784</v>
          </cell>
          <cell r="L12">
            <v>-4021844.530000001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325940881.61</v>
          </cell>
          <cell r="H13">
            <v>18385021.23000002</v>
          </cell>
          <cell r="I13">
            <v>52.230470712901834</v>
          </cell>
          <cell r="J13">
            <v>-16814778.76999998</v>
          </cell>
          <cell r="K13">
            <v>100.1173002773691</v>
          </cell>
          <cell r="L13">
            <v>381881.6100000143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319424915.18</v>
          </cell>
          <cell r="H14">
            <v>14545728.5</v>
          </cell>
          <cell r="I14">
            <v>34.3675656837728</v>
          </cell>
          <cell r="J14">
            <v>-27778271.5</v>
          </cell>
          <cell r="K14">
            <v>92.35243705258533</v>
          </cell>
          <cell r="L14">
            <v>-26451084.819999993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47411044.93</v>
          </cell>
          <cell r="H15">
            <v>1964985.799999997</v>
          </cell>
          <cell r="I15">
            <v>39.265947285334555</v>
          </cell>
          <cell r="J15">
            <v>-3039314.200000003</v>
          </cell>
          <cell r="K15">
            <v>97.32050178174086</v>
          </cell>
          <cell r="L15">
            <v>-1305355.0700000003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27194770.05</v>
          </cell>
          <cell r="H16">
            <v>2370801.34</v>
          </cell>
          <cell r="I16">
            <v>67.36480773279816</v>
          </cell>
          <cell r="J16">
            <v>-1148545.6600000001</v>
          </cell>
          <cell r="K16">
            <v>105.44111398402936</v>
          </cell>
          <cell r="L16">
            <v>1403341.0500000007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163055298.9</v>
          </cell>
          <cell r="H17">
            <v>9591678.74000001</v>
          </cell>
          <cell r="I17">
            <v>50.14253482453477</v>
          </cell>
          <cell r="J17">
            <v>-9537148.25999999</v>
          </cell>
          <cell r="K17">
            <v>123.00188230893998</v>
          </cell>
          <cell r="L17">
            <v>30492043.900000006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18909096.05</v>
          </cell>
          <cell r="H18">
            <v>1167081.830000002</v>
          </cell>
          <cell r="I18">
            <v>65.36475568905146</v>
          </cell>
          <cell r="J18">
            <v>-618409.1699999981</v>
          </cell>
          <cell r="K18">
            <v>106.23132428928774</v>
          </cell>
          <cell r="L18">
            <v>1109171.0500000007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20541841.39</v>
          </cell>
          <cell r="H19">
            <v>625586.6900000013</v>
          </cell>
          <cell r="I19">
            <v>54.30015797376952</v>
          </cell>
          <cell r="J19">
            <v>-526503.3099999987</v>
          </cell>
          <cell r="K19">
            <v>140.97965758053925</v>
          </cell>
          <cell r="L19">
            <v>5971057.390000001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90085180.79</v>
          </cell>
          <cell r="H20">
            <v>4990201.180000007</v>
          </cell>
          <cell r="I20">
            <v>49.57837408961787</v>
          </cell>
          <cell r="J20">
            <v>-5075076.819999993</v>
          </cell>
          <cell r="K20">
            <v>111.19802649419587</v>
          </cell>
          <cell r="L20">
            <v>9071889.790000007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69269394.97</v>
          </cell>
          <cell r="H21">
            <v>3890539.210000001</v>
          </cell>
          <cell r="I21">
            <v>43.098773461481805</v>
          </cell>
          <cell r="J21">
            <v>-5136490.789999999</v>
          </cell>
          <cell r="K21">
            <v>107.94334875698883</v>
          </cell>
          <cell r="L21">
            <v>5097404.969999999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60485864.08</v>
          </cell>
          <cell r="H22">
            <v>2359265.719999999</v>
          </cell>
          <cell r="I22">
            <v>33.342327069054775</v>
          </cell>
          <cell r="J22">
            <v>-4716622.280000001</v>
          </cell>
          <cell r="K22">
            <v>98.79595782729747</v>
          </cell>
          <cell r="L22">
            <v>-737150.9200000018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47405145.94</v>
          </cell>
          <cell r="H23">
            <v>1693067.6799999997</v>
          </cell>
          <cell r="I23">
            <v>24.54291453507242</v>
          </cell>
          <cell r="J23">
            <v>-5205329.32</v>
          </cell>
          <cell r="K23">
            <v>100.2553695303626</v>
          </cell>
          <cell r="L23">
            <v>120749.93999999762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28264671.77</v>
          </cell>
          <cell r="H24">
            <v>1635704.1999999993</v>
          </cell>
          <cell r="I24">
            <v>59.17271282876456</v>
          </cell>
          <cell r="J24">
            <v>-1128583.8000000007</v>
          </cell>
          <cell r="K24">
            <v>127.91505929598246</v>
          </cell>
          <cell r="L24">
            <v>6168233.77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85454163.43</v>
          </cell>
          <cell r="H25">
            <v>5451600.970000014</v>
          </cell>
          <cell r="I25">
            <v>46.05370963511265</v>
          </cell>
          <cell r="J25">
            <v>-6385884.029999986</v>
          </cell>
          <cell r="K25">
            <v>105.76162161486478</v>
          </cell>
          <cell r="L25">
            <v>4655323.430000007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48605714.99</v>
          </cell>
          <cell r="H26">
            <v>2507366.480000004</v>
          </cell>
          <cell r="I26">
            <v>32.896946974513696</v>
          </cell>
          <cell r="J26">
            <v>-5114515.519999996</v>
          </cell>
          <cell r="K26">
            <v>99.45487130487517</v>
          </cell>
          <cell r="L26">
            <v>-266416.0099999979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37806953.84</v>
          </cell>
          <cell r="H27">
            <v>1382239.6700000018</v>
          </cell>
          <cell r="I27">
            <v>41.71437698369232</v>
          </cell>
          <cell r="J27">
            <v>-1931341.3299999982</v>
          </cell>
          <cell r="K27">
            <v>103.38060441646573</v>
          </cell>
          <cell r="L27">
            <v>1236308.8400000036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41341088.96</v>
          </cell>
          <cell r="H28">
            <v>1969855.009999998</v>
          </cell>
          <cell r="I28">
            <v>37.432706621896095</v>
          </cell>
          <cell r="J28">
            <v>-3292534.990000002</v>
          </cell>
          <cell r="K28">
            <v>100.96747929018362</v>
          </cell>
          <cell r="L28">
            <v>396133.9600000009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103390953.55</v>
          </cell>
          <cell r="H29">
            <v>4657126.090000004</v>
          </cell>
          <cell r="I29">
            <v>46.155071390259785</v>
          </cell>
          <cell r="J29">
            <v>-5433045.909999996</v>
          </cell>
          <cell r="K29">
            <v>102.75433802124599</v>
          </cell>
          <cell r="L29">
            <v>2771402.549999997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46610294.23</v>
          </cell>
          <cell r="H30">
            <v>1885853.549999997</v>
          </cell>
          <cell r="I30">
            <v>39.353121950730845</v>
          </cell>
          <cell r="J30">
            <v>-2906278.450000003</v>
          </cell>
          <cell r="K30">
            <v>104.03287031818769</v>
          </cell>
          <cell r="L30">
            <v>1806864.2299999967</v>
          </cell>
        </row>
        <row r="31">
          <cell r="B31">
            <v>33273209</v>
          </cell>
          <cell r="C31">
            <v>22218132</v>
          </cell>
          <cell r="D31">
            <v>2730931</v>
          </cell>
          <cell r="G31">
            <v>25791553.84</v>
          </cell>
          <cell r="H31">
            <v>1433806.879999999</v>
          </cell>
          <cell r="I31">
            <v>52.502493838181884</v>
          </cell>
          <cell r="J31">
            <v>-1297124.120000001</v>
          </cell>
          <cell r="K31">
            <v>116.08335858298078</v>
          </cell>
          <cell r="L31">
            <v>3573421.84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24991649.11</v>
          </cell>
          <cell r="H32">
            <v>740503.3399999999</v>
          </cell>
          <cell r="I32">
            <v>29.447442021011973</v>
          </cell>
          <cell r="J32">
            <v>-1774157.6600000001</v>
          </cell>
          <cell r="K32">
            <v>114.14535325929707</v>
          </cell>
          <cell r="L32">
            <v>3097066.1099999994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42113026.97</v>
          </cell>
          <cell r="H33">
            <v>2900847.3900000006</v>
          </cell>
          <cell r="I33">
            <v>54.29688368905809</v>
          </cell>
          <cell r="J33">
            <v>-2441719.6099999994</v>
          </cell>
          <cell r="K33">
            <v>113.75484637527637</v>
          </cell>
          <cell r="L33">
            <v>5092162.969999999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36358200.66</v>
          </cell>
          <cell r="H34">
            <v>1679633.1899999976</v>
          </cell>
          <cell r="I34">
            <v>43.35308110267858</v>
          </cell>
          <cell r="J34">
            <v>-2194677.8100000024</v>
          </cell>
          <cell r="K34">
            <v>118.84358896505547</v>
          </cell>
          <cell r="L34">
            <v>5764879.659999996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89235477.76</v>
          </cell>
          <cell r="H35">
            <v>3799833.3200000077</v>
          </cell>
          <cell r="I35">
            <v>41.841873285578004</v>
          </cell>
          <cell r="J35">
            <v>-5281579.679999992</v>
          </cell>
          <cell r="K35">
            <v>113.76228080098059</v>
          </cell>
          <cell r="L35">
            <v>10795174.760000005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10122277.95</v>
          </cell>
          <cell r="H36">
            <v>447503.8499999996</v>
          </cell>
          <cell r="I36">
            <v>37.99182864346989</v>
          </cell>
          <cell r="J36">
            <v>-730391.1500000004</v>
          </cell>
          <cell r="K36">
            <v>107.45269323915858</v>
          </cell>
          <cell r="L36">
            <v>702059.9499999993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24017270.27</v>
          </cell>
          <cell r="H37">
            <v>1260506.0999999978</v>
          </cell>
          <cell r="I37">
            <v>48.653386537223334</v>
          </cell>
          <cell r="J37">
            <v>-1330281.9000000022</v>
          </cell>
          <cell r="K37">
            <v>100.48251006058462</v>
          </cell>
          <cell r="L37">
            <v>115329.26999999955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14019775.4</v>
          </cell>
          <cell r="H38">
            <v>873132.8200000003</v>
          </cell>
          <cell r="I38">
            <v>62.06450883733826</v>
          </cell>
          <cell r="J38">
            <v>-533682.1799999997</v>
          </cell>
          <cell r="K38">
            <v>113.63809852046015</v>
          </cell>
          <cell r="L38">
            <v>1682561.4000000004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9704667.53</v>
          </cell>
          <cell r="H39">
            <v>569908.4499999993</v>
          </cell>
          <cell r="I39">
            <v>27.57519681934325</v>
          </cell>
          <cell r="J39">
            <v>-1496834.5500000007</v>
          </cell>
          <cell r="K39">
            <v>90.94847116989325</v>
          </cell>
          <cell r="L39">
            <v>-965844.4700000007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10003595.16</v>
          </cell>
          <cell r="H40">
            <v>571882.3200000003</v>
          </cell>
          <cell r="I40">
            <v>54.09128932120383</v>
          </cell>
          <cell r="J40">
            <v>-485371.6799999997</v>
          </cell>
          <cell r="K40">
            <v>153.26210166940498</v>
          </cell>
          <cell r="L40">
            <v>3476479.16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10444898.95</v>
          </cell>
          <cell r="H41">
            <v>711997.9699999988</v>
          </cell>
          <cell r="I41">
            <v>18.112807241276734</v>
          </cell>
          <cell r="J41">
            <v>-3218911.030000001</v>
          </cell>
          <cell r="K41">
            <v>77.81902383229729</v>
          </cell>
          <cell r="L41">
            <v>-2977139.0500000007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16718918.19</v>
          </cell>
          <cell r="H42">
            <v>738390.4000000004</v>
          </cell>
          <cell r="I42">
            <v>39.55884669247528</v>
          </cell>
          <cell r="J42">
            <v>-1128171.5999999996</v>
          </cell>
          <cell r="K42">
            <v>96.00551694190699</v>
          </cell>
          <cell r="L42">
            <v>-695620.8100000005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31477760.2</v>
          </cell>
          <cell r="H43">
            <v>1709817.9899999984</v>
          </cell>
          <cell r="I43">
            <v>54.3569159371414</v>
          </cell>
          <cell r="J43">
            <v>-1435721.0100000016</v>
          </cell>
          <cell r="K43">
            <v>104.86927288240113</v>
          </cell>
          <cell r="L43">
            <v>1461570.1999999993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14650844.7</v>
          </cell>
          <cell r="H44">
            <v>782154.7599999998</v>
          </cell>
          <cell r="I44">
            <v>35.66532119797176</v>
          </cell>
          <cell r="J44">
            <v>-1410885.2400000002</v>
          </cell>
          <cell r="K44">
            <v>98.90211280536376</v>
          </cell>
          <cell r="L44">
            <v>-162635.30000000075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13254387.71</v>
          </cell>
          <cell r="H45">
            <v>661103.4100000001</v>
          </cell>
          <cell r="I45">
            <v>25.771329456154085</v>
          </cell>
          <cell r="J45">
            <v>-1904163.5899999999</v>
          </cell>
          <cell r="K45">
            <v>103.29053982495984</v>
          </cell>
          <cell r="L45">
            <v>422246.7100000009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5505693.56</v>
          </cell>
          <cell r="H46">
            <v>197699.29000000004</v>
          </cell>
          <cell r="I46">
            <v>44.789145899410975</v>
          </cell>
          <cell r="J46">
            <v>-243700.70999999996</v>
          </cell>
          <cell r="K46">
            <v>108.05774836412738</v>
          </cell>
          <cell r="L46">
            <v>410553.5599999996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5757905.42</v>
          </cell>
          <cell r="H47">
            <v>616047.4100000001</v>
          </cell>
          <cell r="I47">
            <v>94.44495019025516</v>
          </cell>
          <cell r="J47">
            <v>-36234.58999999985</v>
          </cell>
          <cell r="K47">
            <v>122.59493801061214</v>
          </cell>
          <cell r="L47">
            <v>1061214.42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5615479.19</v>
          </cell>
          <cell r="H48">
            <v>119209.53000000026</v>
          </cell>
          <cell r="I48">
            <v>14.54443445340117</v>
          </cell>
          <cell r="J48">
            <v>-700413.4699999997</v>
          </cell>
          <cell r="K48">
            <v>96.09726420830398</v>
          </cell>
          <cell r="L48">
            <v>-228057.8099999996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14881247.98</v>
          </cell>
          <cell r="H49">
            <v>1108188.75</v>
          </cell>
          <cell r="I49">
            <v>62.11674108569193</v>
          </cell>
          <cell r="J49">
            <v>-675853.25</v>
          </cell>
          <cell r="K49">
            <v>115.36173087000878</v>
          </cell>
          <cell r="L49">
            <v>1981607.9800000004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6613041.62</v>
          </cell>
          <cell r="H50">
            <v>716403.5700000003</v>
          </cell>
          <cell r="I50">
            <v>133.40699545256481</v>
          </cell>
          <cell r="J50">
            <v>179397.5700000003</v>
          </cell>
          <cell r="K50">
            <v>119.15205674290452</v>
          </cell>
          <cell r="L50">
            <v>1062955.62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5371698.4</v>
          </cell>
          <cell r="H51">
            <v>304914.41000000015</v>
          </cell>
          <cell r="I51">
            <v>52.32758540800376</v>
          </cell>
          <cell r="J51">
            <v>-277788.58999999985</v>
          </cell>
          <cell r="K51">
            <v>111.30320118271473</v>
          </cell>
          <cell r="L51">
            <v>545513.4000000004</v>
          </cell>
        </row>
        <row r="52">
          <cell r="B52">
            <v>8699548897</v>
          </cell>
          <cell r="C52">
            <v>6388963064</v>
          </cell>
          <cell r="D52">
            <v>694681046</v>
          </cell>
          <cell r="G52">
            <v>6366108888.709999</v>
          </cell>
          <cell r="H52">
            <v>315561182.1000001</v>
          </cell>
          <cell r="I52">
            <v>45.425333527813</v>
          </cell>
          <cell r="J52">
            <v>-363690856.92999995</v>
          </cell>
          <cell r="K52">
            <v>99.6422866267802</v>
          </cell>
          <cell r="L52">
            <v>-22854175.290000916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22" sqref="O2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15.09.2017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15.09.2017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вересень</v>
      </c>
      <c r="E8" s="15" t="s">
        <v>10</v>
      </c>
      <c r="F8" s="20" t="str">
        <f>'[6]вспомогат'!H8</f>
        <v>за вересень</v>
      </c>
      <c r="G8" s="21" t="str">
        <f>'[6]вспомогат'!I8</f>
        <v>за вересень</v>
      </c>
      <c r="H8" s="22"/>
      <c r="I8" s="21" t="str">
        <f>'[6]вспомогат'!K8</f>
        <v>за 9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1601893474</v>
      </c>
      <c r="C10" s="32">
        <f>'[6]вспомогат'!C10</f>
        <v>1201658894</v>
      </c>
      <c r="D10" s="32">
        <f>'[6]вспомогат'!D10</f>
        <v>105421480</v>
      </c>
      <c r="E10" s="32">
        <f>'[6]вспомогат'!G10</f>
        <v>1171151032.05</v>
      </c>
      <c r="F10" s="32">
        <f>'[6]вспомогат'!H10</f>
        <v>54266668.07999992</v>
      </c>
      <c r="G10" s="33">
        <f>'[6]вспомогат'!I10</f>
        <v>51.47591181607384</v>
      </c>
      <c r="H10" s="32">
        <f>'[6]вспомогат'!J10</f>
        <v>-51154811.92000008</v>
      </c>
      <c r="I10" s="33">
        <f>'[6]вспомогат'!K10</f>
        <v>97.46118785436293</v>
      </c>
      <c r="J10" s="32">
        <f>'[6]вспомогат'!L10</f>
        <v>-30507861.950000048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3013310000</v>
      </c>
      <c r="D12" s="32">
        <f>'[6]вспомогат'!D11</f>
        <v>326975000</v>
      </c>
      <c r="E12" s="32">
        <f>'[6]вспомогат'!G11</f>
        <v>2946848231.96</v>
      </c>
      <c r="F12" s="32">
        <f>'[6]вспомогат'!H11</f>
        <v>146719884.86000013</v>
      </c>
      <c r="G12" s="35">
        <f>'[6]вспомогат'!I11</f>
        <v>44.871896891199675</v>
      </c>
      <c r="H12" s="36">
        <f>'[6]вспомогат'!J11</f>
        <v>-180255115.13999987</v>
      </c>
      <c r="I12" s="35">
        <f>'[6]вспомогат'!K11</f>
        <v>97.79439327384173</v>
      </c>
      <c r="J12" s="38">
        <f>'[6]вспомогат'!L11</f>
        <v>-66461768.03999996</v>
      </c>
    </row>
    <row r="13" spans="1:10" ht="12.75">
      <c r="A13" s="31" t="s">
        <v>15</v>
      </c>
      <c r="B13" s="32">
        <f>'[6]вспомогат'!B12</f>
        <v>333387531</v>
      </c>
      <c r="C13" s="32">
        <f>'[6]вспомогат'!C12</f>
        <v>254284824</v>
      </c>
      <c r="D13" s="32">
        <f>'[6]вспомогат'!D12</f>
        <v>25060437</v>
      </c>
      <c r="E13" s="32">
        <f>'[6]вспомогат'!G12</f>
        <v>250262979.47</v>
      </c>
      <c r="F13" s="32">
        <f>'[6]вспомогат'!H12</f>
        <v>11557440.120000005</v>
      </c>
      <c r="G13" s="35">
        <f>'[6]вспомогат'!I12</f>
        <v>46.11827048347163</v>
      </c>
      <c r="H13" s="36">
        <f>'[6]вспомогат'!J12</f>
        <v>-13502996.879999995</v>
      </c>
      <c r="I13" s="35">
        <f>'[6]вспомогат'!K12</f>
        <v>98.41837020914784</v>
      </c>
      <c r="J13" s="38">
        <f>'[6]вспомогат'!L12</f>
        <v>-4021844.530000001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325559000</v>
      </c>
      <c r="D14" s="32">
        <f>'[6]вспомогат'!D13</f>
        <v>35199800</v>
      </c>
      <c r="E14" s="32">
        <f>'[6]вспомогат'!G13</f>
        <v>325940881.61</v>
      </c>
      <c r="F14" s="32">
        <f>'[6]вспомогат'!H13</f>
        <v>18385021.23000002</v>
      </c>
      <c r="G14" s="35">
        <f>'[6]вспомогат'!I13</f>
        <v>52.230470712901834</v>
      </c>
      <c r="H14" s="36">
        <f>'[6]вспомогат'!J13</f>
        <v>-16814778.76999998</v>
      </c>
      <c r="I14" s="35">
        <f>'[6]вспомогат'!K13</f>
        <v>100.1173002773691</v>
      </c>
      <c r="J14" s="38">
        <f>'[6]вспомогат'!L13</f>
        <v>381881.6100000143</v>
      </c>
    </row>
    <row r="15" spans="1:10" ht="12.75">
      <c r="A15" s="31" t="s">
        <v>17</v>
      </c>
      <c r="B15" s="32">
        <f>'[6]вспомогат'!B14</f>
        <v>470400000</v>
      </c>
      <c r="C15" s="32">
        <f>'[6]вспомогат'!C14</f>
        <v>345876000</v>
      </c>
      <c r="D15" s="32">
        <f>'[6]вспомогат'!D14</f>
        <v>42324000</v>
      </c>
      <c r="E15" s="32">
        <f>'[6]вспомогат'!G14</f>
        <v>319424915.18</v>
      </c>
      <c r="F15" s="32">
        <f>'[6]вспомогат'!H14</f>
        <v>14545728.5</v>
      </c>
      <c r="G15" s="35">
        <f>'[6]вспомогат'!I14</f>
        <v>34.3675656837728</v>
      </c>
      <c r="H15" s="36">
        <f>'[6]вспомогат'!J14</f>
        <v>-27778271.5</v>
      </c>
      <c r="I15" s="35">
        <f>'[6]вспомогат'!K14</f>
        <v>92.35243705258533</v>
      </c>
      <c r="J15" s="38">
        <f>'[6]вспомогат'!L14</f>
        <v>-26451084.819999993</v>
      </c>
    </row>
    <row r="16" spans="1:10" ht="12.75">
      <c r="A16" s="31" t="s">
        <v>18</v>
      </c>
      <c r="B16" s="32">
        <f>'[6]вспомогат'!B15</f>
        <v>63907600</v>
      </c>
      <c r="C16" s="32">
        <f>'[6]вспомогат'!C15</f>
        <v>48716400</v>
      </c>
      <c r="D16" s="32">
        <f>'[6]вспомогат'!D15</f>
        <v>5004300</v>
      </c>
      <c r="E16" s="32">
        <f>'[6]вспомогат'!G15</f>
        <v>47411044.93</v>
      </c>
      <c r="F16" s="32">
        <f>'[6]вспомогат'!H15</f>
        <v>1964985.799999997</v>
      </c>
      <c r="G16" s="35">
        <f>'[6]вспомогат'!I15</f>
        <v>39.265947285334555</v>
      </c>
      <c r="H16" s="36">
        <f>'[6]вспомогат'!J15</f>
        <v>-3039314.200000003</v>
      </c>
      <c r="I16" s="35">
        <f>'[6]вспомогат'!K15</f>
        <v>97.32050178174086</v>
      </c>
      <c r="J16" s="38">
        <f>'[6]вспомогат'!L15</f>
        <v>-1305355.0700000003</v>
      </c>
    </row>
    <row r="17" spans="1:10" ht="18" customHeight="1">
      <c r="A17" s="39" t="s">
        <v>19</v>
      </c>
      <c r="B17" s="40">
        <f>SUM(B12:B16)</f>
        <v>5465780644</v>
      </c>
      <c r="C17" s="40">
        <f>SUM(C12:C16)</f>
        <v>3987746224</v>
      </c>
      <c r="D17" s="40">
        <f>SUM(D12:D16)</f>
        <v>434563537</v>
      </c>
      <c r="E17" s="40">
        <f>SUM(E12:E16)</f>
        <v>3889888053.1499996</v>
      </c>
      <c r="F17" s="40">
        <f>SUM(F12:F16)</f>
        <v>193173060.51000017</v>
      </c>
      <c r="G17" s="41">
        <f>F17/D17*100</f>
        <v>44.45220182152562</v>
      </c>
      <c r="H17" s="40">
        <f>SUM(H12:H16)</f>
        <v>-241390476.48999983</v>
      </c>
      <c r="I17" s="42">
        <f>E17/C17*100</f>
        <v>97.54602812332823</v>
      </c>
      <c r="J17" s="40">
        <f>SUM(J12:J16)</f>
        <v>-97858170.84999993</v>
      </c>
    </row>
    <row r="18" spans="1:10" ht="20.25" customHeight="1">
      <c r="A18" s="31" t="s">
        <v>20</v>
      </c>
      <c r="B18" s="43">
        <f>'[6]вспомогат'!B16</f>
        <v>34835596</v>
      </c>
      <c r="C18" s="43">
        <f>'[6]вспомогат'!C16</f>
        <v>25791429</v>
      </c>
      <c r="D18" s="43">
        <f>'[6]вспомогат'!D16</f>
        <v>3519347</v>
      </c>
      <c r="E18" s="43">
        <f>'[6]вспомогат'!G16</f>
        <v>27194770.05</v>
      </c>
      <c r="F18" s="43">
        <f>'[6]вспомогат'!H16</f>
        <v>2370801.34</v>
      </c>
      <c r="G18" s="44">
        <f>'[6]вспомогат'!I16</f>
        <v>67.36480773279816</v>
      </c>
      <c r="H18" s="45">
        <f>'[6]вспомогат'!J16</f>
        <v>-1148545.6600000001</v>
      </c>
      <c r="I18" s="46">
        <f>'[6]вспомогат'!K16</f>
        <v>105.44111398402936</v>
      </c>
      <c r="J18" s="47">
        <f>'[6]вспомогат'!L16</f>
        <v>1403341.0500000007</v>
      </c>
    </row>
    <row r="19" spans="1:10" ht="12.75">
      <c r="A19" s="31" t="s">
        <v>21</v>
      </c>
      <c r="B19" s="43">
        <f>'[6]вспомогат'!B17</f>
        <v>188315129</v>
      </c>
      <c r="C19" s="43">
        <f>'[6]вспомогат'!C17</f>
        <v>132563255</v>
      </c>
      <c r="D19" s="43">
        <f>'[6]вспомогат'!D17</f>
        <v>19128827</v>
      </c>
      <c r="E19" s="43">
        <f>'[6]вспомогат'!G17</f>
        <v>163055298.9</v>
      </c>
      <c r="F19" s="43">
        <f>'[6]вспомогат'!H17</f>
        <v>9591678.74000001</v>
      </c>
      <c r="G19" s="44">
        <f>'[6]вспомогат'!I17</f>
        <v>50.14253482453477</v>
      </c>
      <c r="H19" s="36">
        <f>'[6]вспомогат'!J17</f>
        <v>-9537148.25999999</v>
      </c>
      <c r="I19" s="37">
        <f>'[6]вспомогат'!K17</f>
        <v>123.00188230893998</v>
      </c>
      <c r="J19" s="38">
        <f>'[6]вспомогат'!L17</f>
        <v>30492043.900000006</v>
      </c>
    </row>
    <row r="20" spans="1:10" ht="12.75">
      <c r="A20" s="31" t="s">
        <v>22</v>
      </c>
      <c r="B20" s="43">
        <f>'[6]вспомогат'!B18</f>
        <v>25131365</v>
      </c>
      <c r="C20" s="43">
        <f>'[6]вспомогат'!C18</f>
        <v>17799925</v>
      </c>
      <c r="D20" s="43">
        <f>'[6]вспомогат'!D18</f>
        <v>1785491</v>
      </c>
      <c r="E20" s="43">
        <f>'[6]вспомогат'!G18</f>
        <v>18909096.05</v>
      </c>
      <c r="F20" s="43">
        <f>'[6]вспомогат'!H18</f>
        <v>1167081.830000002</v>
      </c>
      <c r="G20" s="44">
        <f>'[6]вспомогат'!I18</f>
        <v>65.36475568905146</v>
      </c>
      <c r="H20" s="36">
        <f>'[6]вспомогат'!J18</f>
        <v>-618409.1699999981</v>
      </c>
      <c r="I20" s="37">
        <f>'[6]вспомогат'!K18</f>
        <v>106.23132428928774</v>
      </c>
      <c r="J20" s="38">
        <f>'[6]вспомогат'!L18</f>
        <v>1109171.0500000007</v>
      </c>
    </row>
    <row r="21" spans="1:10" ht="12.75">
      <c r="A21" s="31" t="s">
        <v>23</v>
      </c>
      <c r="B21" s="43">
        <f>'[6]вспомогат'!B19</f>
        <v>19481257</v>
      </c>
      <c r="C21" s="43">
        <f>'[6]вспомогат'!C19</f>
        <v>14570784</v>
      </c>
      <c r="D21" s="43">
        <f>'[6]вспомогат'!D19</f>
        <v>1152090</v>
      </c>
      <c r="E21" s="43">
        <f>'[6]вспомогат'!G19</f>
        <v>20541841.39</v>
      </c>
      <c r="F21" s="43">
        <f>'[6]вспомогат'!H19</f>
        <v>625586.6900000013</v>
      </c>
      <c r="G21" s="44">
        <f>'[6]вспомогат'!I19</f>
        <v>54.30015797376952</v>
      </c>
      <c r="H21" s="36">
        <f>'[6]вспомогат'!J19</f>
        <v>-526503.3099999987</v>
      </c>
      <c r="I21" s="37">
        <f>'[6]вспомогат'!K19</f>
        <v>140.97965758053925</v>
      </c>
      <c r="J21" s="38">
        <f>'[6]вспомогат'!L19</f>
        <v>5971057.390000001</v>
      </c>
    </row>
    <row r="22" spans="1:10" ht="12.75">
      <c r="A22" s="31" t="s">
        <v>24</v>
      </c>
      <c r="B22" s="43">
        <f>'[6]вспомогат'!B20</f>
        <v>116263548</v>
      </c>
      <c r="C22" s="43">
        <f>'[6]вспомогат'!C20</f>
        <v>81013291</v>
      </c>
      <c r="D22" s="43">
        <f>'[6]вспомогат'!D20</f>
        <v>10065278</v>
      </c>
      <c r="E22" s="43">
        <f>'[6]вспомогат'!G20</f>
        <v>90085180.79</v>
      </c>
      <c r="F22" s="43">
        <f>'[6]вспомогат'!H20</f>
        <v>4990201.180000007</v>
      </c>
      <c r="G22" s="44">
        <f>'[6]вспомогат'!I20</f>
        <v>49.57837408961787</v>
      </c>
      <c r="H22" s="36">
        <f>'[6]вспомогат'!J20</f>
        <v>-5075076.819999993</v>
      </c>
      <c r="I22" s="37">
        <f>'[6]вспомогат'!K20</f>
        <v>111.19802649419587</v>
      </c>
      <c r="J22" s="38">
        <f>'[6]вспомогат'!L20</f>
        <v>9071889.790000007</v>
      </c>
    </row>
    <row r="23" spans="1:10" ht="12.75">
      <c r="A23" s="31" t="s">
        <v>25</v>
      </c>
      <c r="B23" s="43">
        <f>'[6]вспомогат'!B21</f>
        <v>88876200</v>
      </c>
      <c r="C23" s="43">
        <f>'[6]вспомогат'!C21</f>
        <v>64171990</v>
      </c>
      <c r="D23" s="43">
        <f>'[6]вспомогат'!D21</f>
        <v>9027030</v>
      </c>
      <c r="E23" s="43">
        <f>'[6]вспомогат'!G21</f>
        <v>69269394.97</v>
      </c>
      <c r="F23" s="43">
        <f>'[6]вспомогат'!H21</f>
        <v>3890539.210000001</v>
      </c>
      <c r="G23" s="44">
        <f>'[6]вспомогат'!I21</f>
        <v>43.098773461481805</v>
      </c>
      <c r="H23" s="36">
        <f>'[6]вспомогат'!J21</f>
        <v>-5136490.789999999</v>
      </c>
      <c r="I23" s="37">
        <f>'[6]вспомогат'!K21</f>
        <v>107.94334875698883</v>
      </c>
      <c r="J23" s="38">
        <f>'[6]вспомогат'!L21</f>
        <v>5097404.969999999</v>
      </c>
    </row>
    <row r="24" spans="1:10" ht="12.75">
      <c r="A24" s="31" t="s">
        <v>26</v>
      </c>
      <c r="B24" s="43">
        <f>'[6]вспомогат'!B22</f>
        <v>80318550</v>
      </c>
      <c r="C24" s="43">
        <f>'[6]вспомогат'!C22</f>
        <v>61223015</v>
      </c>
      <c r="D24" s="43">
        <f>'[6]вспомогат'!D22</f>
        <v>7075888</v>
      </c>
      <c r="E24" s="43">
        <f>'[6]вспомогат'!G22</f>
        <v>60485864.08</v>
      </c>
      <c r="F24" s="43">
        <f>'[6]вспомогат'!H22</f>
        <v>2359265.719999999</v>
      </c>
      <c r="G24" s="44">
        <f>'[6]вспомогат'!I22</f>
        <v>33.342327069054775</v>
      </c>
      <c r="H24" s="36">
        <f>'[6]вспомогат'!J22</f>
        <v>-4716622.280000001</v>
      </c>
      <c r="I24" s="37">
        <f>'[6]вспомогат'!K22</f>
        <v>98.79595782729747</v>
      </c>
      <c r="J24" s="38">
        <f>'[6]вспомогат'!L22</f>
        <v>-737150.9200000018</v>
      </c>
    </row>
    <row r="25" spans="1:10" ht="12.75">
      <c r="A25" s="31" t="s">
        <v>27</v>
      </c>
      <c r="B25" s="43">
        <f>'[6]вспомогат'!B23</f>
        <v>64704600</v>
      </c>
      <c r="C25" s="43">
        <f>'[6]вспомогат'!C23</f>
        <v>47284396</v>
      </c>
      <c r="D25" s="43">
        <f>'[6]вспомогат'!D23</f>
        <v>6898397</v>
      </c>
      <c r="E25" s="43">
        <f>'[6]вспомогат'!G23</f>
        <v>47405145.94</v>
      </c>
      <c r="F25" s="43">
        <f>'[6]вспомогат'!H23</f>
        <v>1693067.6799999997</v>
      </c>
      <c r="G25" s="44">
        <f>'[6]вспомогат'!I23</f>
        <v>24.54291453507242</v>
      </c>
      <c r="H25" s="36">
        <f>'[6]вспомогат'!J23</f>
        <v>-5205329.32</v>
      </c>
      <c r="I25" s="37">
        <f>'[6]вспомогат'!K23</f>
        <v>100.2553695303626</v>
      </c>
      <c r="J25" s="38">
        <f>'[6]вспомогат'!L23</f>
        <v>120749.93999999762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22096438</v>
      </c>
      <c r="D26" s="43">
        <f>'[6]вспомогат'!D24</f>
        <v>2764288</v>
      </c>
      <c r="E26" s="43">
        <f>'[6]вспомогат'!G24</f>
        <v>28264671.77</v>
      </c>
      <c r="F26" s="43">
        <f>'[6]вспомогат'!H24</f>
        <v>1635704.1999999993</v>
      </c>
      <c r="G26" s="44">
        <f>'[6]вспомогат'!I24</f>
        <v>59.17271282876456</v>
      </c>
      <c r="H26" s="36">
        <f>'[6]вспомогат'!J24</f>
        <v>-1128583.8000000007</v>
      </c>
      <c r="I26" s="37">
        <f>'[6]вспомогат'!K24</f>
        <v>127.91505929598246</v>
      </c>
      <c r="J26" s="38">
        <f>'[6]вспомогат'!L24</f>
        <v>6168233.77</v>
      </c>
    </row>
    <row r="27" spans="1:10" ht="12.75">
      <c r="A27" s="31" t="s">
        <v>29</v>
      </c>
      <c r="B27" s="43">
        <f>'[6]вспомогат'!B25</f>
        <v>110562503</v>
      </c>
      <c r="C27" s="43">
        <f>'[6]вспомогат'!C25</f>
        <v>80798840</v>
      </c>
      <c r="D27" s="43">
        <f>'[6]вспомогат'!D25</f>
        <v>11837485</v>
      </c>
      <c r="E27" s="43">
        <f>'[6]вспомогат'!G25</f>
        <v>85454163.43</v>
      </c>
      <c r="F27" s="43">
        <f>'[6]вспомогат'!H25</f>
        <v>5451600.970000014</v>
      </c>
      <c r="G27" s="44">
        <f>'[6]вспомогат'!I25</f>
        <v>46.05370963511265</v>
      </c>
      <c r="H27" s="36">
        <f>'[6]вспомогат'!J25</f>
        <v>-6385884.029999986</v>
      </c>
      <c r="I27" s="37">
        <f>'[6]вспомогат'!K25</f>
        <v>105.76162161486478</v>
      </c>
      <c r="J27" s="38">
        <f>'[6]вспомогат'!L25</f>
        <v>4655323.430000007</v>
      </c>
    </row>
    <row r="28" spans="1:10" ht="12.75">
      <c r="A28" s="31" t="s">
        <v>30</v>
      </c>
      <c r="B28" s="43">
        <f>'[6]вспомогат'!B26</f>
        <v>65358575</v>
      </c>
      <c r="C28" s="43">
        <f>'[6]вспомогат'!C26</f>
        <v>48872131</v>
      </c>
      <c r="D28" s="43">
        <f>'[6]вспомогат'!D26</f>
        <v>7621882</v>
      </c>
      <c r="E28" s="43">
        <f>'[6]вспомогат'!G26</f>
        <v>48605714.99</v>
      </c>
      <c r="F28" s="43">
        <f>'[6]вспомогат'!H26</f>
        <v>2507366.480000004</v>
      </c>
      <c r="G28" s="44">
        <f>'[6]вспомогат'!I26</f>
        <v>32.896946974513696</v>
      </c>
      <c r="H28" s="36">
        <f>'[6]вспомогат'!J26</f>
        <v>-5114515.519999996</v>
      </c>
      <c r="I28" s="37">
        <f>'[6]вспомогат'!K26</f>
        <v>99.45487130487517</v>
      </c>
      <c r="J28" s="38">
        <f>'[6]вспомогат'!L26</f>
        <v>-266416.0099999979</v>
      </c>
    </row>
    <row r="29" spans="1:10" ht="12.75">
      <c r="A29" s="31" t="s">
        <v>31</v>
      </c>
      <c r="B29" s="43">
        <f>'[6]вспомогат'!B27</f>
        <v>47042119</v>
      </c>
      <c r="C29" s="43">
        <f>'[6]вспомогат'!C27</f>
        <v>36570645</v>
      </c>
      <c r="D29" s="43">
        <f>'[6]вспомогат'!D27</f>
        <v>3313581</v>
      </c>
      <c r="E29" s="43">
        <f>'[6]вспомогат'!G27</f>
        <v>37806953.84</v>
      </c>
      <c r="F29" s="43">
        <f>'[6]вспомогат'!H27</f>
        <v>1382239.6700000018</v>
      </c>
      <c r="G29" s="44">
        <f>'[6]вспомогат'!I27</f>
        <v>41.71437698369232</v>
      </c>
      <c r="H29" s="36">
        <f>'[6]вспомогат'!J27</f>
        <v>-1931341.3299999982</v>
      </c>
      <c r="I29" s="37">
        <f>'[6]вспомогат'!K27</f>
        <v>103.38060441646573</v>
      </c>
      <c r="J29" s="38">
        <f>'[6]вспомогат'!L27</f>
        <v>1236308.8400000036</v>
      </c>
    </row>
    <row r="30" spans="1:10" ht="12.75">
      <c r="A30" s="31" t="s">
        <v>32</v>
      </c>
      <c r="B30" s="43">
        <f>'[6]вспомогат'!B28</f>
        <v>54268424</v>
      </c>
      <c r="C30" s="43">
        <f>'[6]вспомогат'!C28</f>
        <v>40944955</v>
      </c>
      <c r="D30" s="43">
        <f>'[6]вспомогат'!D28</f>
        <v>5262390</v>
      </c>
      <c r="E30" s="43">
        <f>'[6]вспомогат'!G28</f>
        <v>41341088.96</v>
      </c>
      <c r="F30" s="43">
        <f>'[6]вспомогат'!H28</f>
        <v>1969855.009999998</v>
      </c>
      <c r="G30" s="44">
        <f>'[6]вспомогат'!I28</f>
        <v>37.432706621896095</v>
      </c>
      <c r="H30" s="36">
        <f>'[6]вспомогат'!J28</f>
        <v>-3292534.990000002</v>
      </c>
      <c r="I30" s="37">
        <f>'[6]вспомогат'!K28</f>
        <v>100.96747929018362</v>
      </c>
      <c r="J30" s="38">
        <f>'[6]вспомогат'!L28</f>
        <v>396133.9600000009</v>
      </c>
    </row>
    <row r="31" spans="1:10" ht="12.75">
      <c r="A31" s="31" t="s">
        <v>33</v>
      </c>
      <c r="B31" s="43">
        <f>'[6]вспомогат'!B29</f>
        <v>131027596</v>
      </c>
      <c r="C31" s="43">
        <f>'[6]вспомогат'!C29</f>
        <v>100619551</v>
      </c>
      <c r="D31" s="43">
        <f>'[6]вспомогат'!D29</f>
        <v>10090172</v>
      </c>
      <c r="E31" s="43">
        <f>'[6]вспомогат'!G29</f>
        <v>103390953.55</v>
      </c>
      <c r="F31" s="43">
        <f>'[6]вспомогат'!H29</f>
        <v>4657126.090000004</v>
      </c>
      <c r="G31" s="44">
        <f>'[6]вспомогат'!I29</f>
        <v>46.155071390259785</v>
      </c>
      <c r="H31" s="36">
        <f>'[6]вспомогат'!J29</f>
        <v>-5433045.909999996</v>
      </c>
      <c r="I31" s="37">
        <f>'[6]вспомогат'!K29</f>
        <v>102.75433802124599</v>
      </c>
      <c r="J31" s="38">
        <f>'[6]вспомогат'!L29</f>
        <v>2771402.549999997</v>
      </c>
    </row>
    <row r="32" spans="1:10" ht="12.75">
      <c r="A32" s="31" t="s">
        <v>34</v>
      </c>
      <c r="B32" s="43">
        <f>'[6]вспомогат'!B30</f>
        <v>56119919</v>
      </c>
      <c r="C32" s="43">
        <f>'[6]вспомогат'!C30</f>
        <v>44803430</v>
      </c>
      <c r="D32" s="43">
        <f>'[6]вспомогат'!D30</f>
        <v>4792132</v>
      </c>
      <c r="E32" s="43">
        <f>'[6]вспомогат'!G30</f>
        <v>46610294.23</v>
      </c>
      <c r="F32" s="43">
        <f>'[6]вспомогат'!H30</f>
        <v>1885853.549999997</v>
      </c>
      <c r="G32" s="44">
        <f>'[6]вспомогат'!I30</f>
        <v>39.353121950730845</v>
      </c>
      <c r="H32" s="36">
        <f>'[6]вспомогат'!J30</f>
        <v>-2906278.450000003</v>
      </c>
      <c r="I32" s="37">
        <f>'[6]вспомогат'!K30</f>
        <v>104.03287031818769</v>
      </c>
      <c r="J32" s="38">
        <f>'[6]вспомогат'!L30</f>
        <v>1806864.2299999967</v>
      </c>
    </row>
    <row r="33" spans="1:10" ht="12.75">
      <c r="A33" s="31" t="s">
        <v>35</v>
      </c>
      <c r="B33" s="43">
        <f>'[6]вспомогат'!B31</f>
        <v>33273209</v>
      </c>
      <c r="C33" s="43">
        <f>'[6]вспомогат'!C31</f>
        <v>22218132</v>
      </c>
      <c r="D33" s="43">
        <f>'[6]вспомогат'!D31</f>
        <v>2730931</v>
      </c>
      <c r="E33" s="43">
        <f>'[6]вспомогат'!G31</f>
        <v>25791553.84</v>
      </c>
      <c r="F33" s="43">
        <f>'[6]вспомогат'!H31</f>
        <v>1433806.879999999</v>
      </c>
      <c r="G33" s="44">
        <f>'[6]вспомогат'!I31</f>
        <v>52.502493838181884</v>
      </c>
      <c r="H33" s="36">
        <f>'[6]вспомогат'!J31</f>
        <v>-1297124.120000001</v>
      </c>
      <c r="I33" s="37">
        <f>'[6]вспомогат'!K31</f>
        <v>116.08335858298078</v>
      </c>
      <c r="J33" s="38">
        <f>'[6]вспомогат'!L31</f>
        <v>3573421.84</v>
      </c>
    </row>
    <row r="34" spans="1:10" ht="12.75">
      <c r="A34" s="31" t="s">
        <v>36</v>
      </c>
      <c r="B34" s="43">
        <f>'[6]вспомогат'!B32</f>
        <v>29326035</v>
      </c>
      <c r="C34" s="43">
        <f>'[6]вспомогат'!C32</f>
        <v>21894583</v>
      </c>
      <c r="D34" s="43">
        <f>'[6]вспомогат'!D32</f>
        <v>2514661</v>
      </c>
      <c r="E34" s="43">
        <f>'[6]вспомогат'!G32</f>
        <v>24991649.11</v>
      </c>
      <c r="F34" s="43">
        <f>'[6]вспомогат'!H32</f>
        <v>740503.3399999999</v>
      </c>
      <c r="G34" s="44">
        <f>'[6]вспомогат'!I32</f>
        <v>29.447442021011973</v>
      </c>
      <c r="H34" s="36">
        <f>'[6]вспомогат'!J32</f>
        <v>-1774157.6600000001</v>
      </c>
      <c r="I34" s="37">
        <f>'[6]вспомогат'!K32</f>
        <v>114.14535325929707</v>
      </c>
      <c r="J34" s="38">
        <f>'[6]вспомогат'!L32</f>
        <v>3097066.1099999994</v>
      </c>
    </row>
    <row r="35" spans="1:10" ht="12.75">
      <c r="A35" s="31" t="s">
        <v>37</v>
      </c>
      <c r="B35" s="43">
        <f>'[6]вспомогат'!B33</f>
        <v>50944958</v>
      </c>
      <c r="C35" s="43">
        <f>'[6]вспомогат'!C33</f>
        <v>37020864</v>
      </c>
      <c r="D35" s="43">
        <f>'[6]вспомогат'!D33</f>
        <v>5342567</v>
      </c>
      <c r="E35" s="43">
        <f>'[6]вспомогат'!G33</f>
        <v>42113026.97</v>
      </c>
      <c r="F35" s="43">
        <f>'[6]вспомогат'!H33</f>
        <v>2900847.3900000006</v>
      </c>
      <c r="G35" s="44">
        <f>'[6]вспомогат'!I33</f>
        <v>54.29688368905809</v>
      </c>
      <c r="H35" s="36">
        <f>'[6]вспомогат'!J33</f>
        <v>-2441719.6099999994</v>
      </c>
      <c r="I35" s="37">
        <f>'[6]вспомогат'!K33</f>
        <v>113.75484637527637</v>
      </c>
      <c r="J35" s="38">
        <f>'[6]вспомогат'!L33</f>
        <v>5092162.969999999</v>
      </c>
    </row>
    <row r="36" spans="1:10" ht="12.75">
      <c r="A36" s="31" t="s">
        <v>38</v>
      </c>
      <c r="B36" s="43">
        <f>'[6]вспомогат'!B34</f>
        <v>44666610</v>
      </c>
      <c r="C36" s="43">
        <f>'[6]вспомогат'!C34</f>
        <v>30593321</v>
      </c>
      <c r="D36" s="43">
        <f>'[6]вспомогат'!D34</f>
        <v>3874311</v>
      </c>
      <c r="E36" s="43">
        <f>'[6]вспомогат'!G34</f>
        <v>36358200.66</v>
      </c>
      <c r="F36" s="43">
        <f>'[6]вспомогат'!H34</f>
        <v>1679633.1899999976</v>
      </c>
      <c r="G36" s="44">
        <f>'[6]вспомогат'!I34</f>
        <v>43.35308110267858</v>
      </c>
      <c r="H36" s="36">
        <f>'[6]вспомогат'!J34</f>
        <v>-2194677.8100000024</v>
      </c>
      <c r="I36" s="37">
        <f>'[6]вспомогат'!K34</f>
        <v>118.84358896505547</v>
      </c>
      <c r="J36" s="38">
        <f>'[6]вспомогат'!L34</f>
        <v>5764879.659999996</v>
      </c>
    </row>
    <row r="37" spans="1:10" ht="12.75">
      <c r="A37" s="31" t="s">
        <v>39</v>
      </c>
      <c r="B37" s="43">
        <f>'[6]вспомогат'!B35</f>
        <v>103228725</v>
      </c>
      <c r="C37" s="43">
        <f>'[6]вспомогат'!C35</f>
        <v>78440303</v>
      </c>
      <c r="D37" s="43">
        <f>'[6]вспомогат'!D35</f>
        <v>9081413</v>
      </c>
      <c r="E37" s="43">
        <f>'[6]вспомогат'!G35</f>
        <v>89235477.76</v>
      </c>
      <c r="F37" s="43">
        <f>'[6]вспомогат'!H35</f>
        <v>3799833.3200000077</v>
      </c>
      <c r="G37" s="44">
        <f>'[6]вспомогат'!I35</f>
        <v>41.841873285578004</v>
      </c>
      <c r="H37" s="36">
        <f>'[6]вспомогат'!J35</f>
        <v>-5281579.679999992</v>
      </c>
      <c r="I37" s="37">
        <f>'[6]вспомогат'!K35</f>
        <v>113.76228080098059</v>
      </c>
      <c r="J37" s="38">
        <f>'[6]вспомогат'!L35</f>
        <v>10795174.760000005</v>
      </c>
    </row>
    <row r="38" spans="1:10" ht="18.75" customHeight="1">
      <c r="A38" s="49" t="s">
        <v>40</v>
      </c>
      <c r="B38" s="40">
        <f>SUM(B18:B37)</f>
        <v>1378799982</v>
      </c>
      <c r="C38" s="40">
        <f>SUM(C18:C37)</f>
        <v>1009291278</v>
      </c>
      <c r="D38" s="40">
        <f>SUM(D18:D37)</f>
        <v>127878161</v>
      </c>
      <c r="E38" s="40">
        <f>SUM(E18:E37)</f>
        <v>1106910341.2800002</v>
      </c>
      <c r="F38" s="40">
        <f>SUM(F18:F37)</f>
        <v>56732592.48000005</v>
      </c>
      <c r="G38" s="41">
        <f>F38/D38*100</f>
        <v>44.364567050663204</v>
      </c>
      <c r="H38" s="40">
        <f>SUM(H18:H37)</f>
        <v>-71145568.51999995</v>
      </c>
      <c r="I38" s="42">
        <f>E38/C38*100</f>
        <v>109.6720407089459</v>
      </c>
      <c r="J38" s="40">
        <f>SUM(J18:J37)</f>
        <v>97619063.28000003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9420218</v>
      </c>
      <c r="D39" s="32">
        <f>'[6]вспомогат'!D36</f>
        <v>1177895</v>
      </c>
      <c r="E39" s="32">
        <f>'[6]вспомогат'!G36</f>
        <v>10122277.95</v>
      </c>
      <c r="F39" s="32">
        <f>'[6]вспомогат'!H36</f>
        <v>447503.8499999996</v>
      </c>
      <c r="G39" s="35">
        <f>'[6]вспомогат'!I36</f>
        <v>37.99182864346989</v>
      </c>
      <c r="H39" s="36">
        <f>'[6]вспомогат'!J36</f>
        <v>-730391.1500000004</v>
      </c>
      <c r="I39" s="37">
        <f>'[6]вспомогат'!K36</f>
        <v>107.45269323915858</v>
      </c>
      <c r="J39" s="38">
        <f>'[6]вспомогат'!L36</f>
        <v>702059.9499999993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23901941</v>
      </c>
      <c r="D40" s="32">
        <f>'[6]вспомогат'!D37</f>
        <v>2590788</v>
      </c>
      <c r="E40" s="32">
        <f>'[6]вспомогат'!G37</f>
        <v>24017270.27</v>
      </c>
      <c r="F40" s="32">
        <f>'[6]вспомогат'!H37</f>
        <v>1260506.0999999978</v>
      </c>
      <c r="G40" s="35">
        <f>'[6]вспомогат'!I37</f>
        <v>48.653386537223334</v>
      </c>
      <c r="H40" s="36">
        <f>'[6]вспомогат'!J37</f>
        <v>-1330281.9000000022</v>
      </c>
      <c r="I40" s="37">
        <f>'[6]вспомогат'!K37</f>
        <v>100.48251006058462</v>
      </c>
      <c r="J40" s="38">
        <f>'[6]вспомогат'!L37</f>
        <v>115329.26999999955</v>
      </c>
    </row>
    <row r="41" spans="1:10" ht="12.75" customHeight="1">
      <c r="A41" s="50" t="s">
        <v>43</v>
      </c>
      <c r="B41" s="32">
        <f>'[6]вспомогат'!B38</f>
        <v>17873815</v>
      </c>
      <c r="C41" s="32">
        <f>'[6]вспомогат'!C38</f>
        <v>12337214</v>
      </c>
      <c r="D41" s="32">
        <f>'[6]вспомогат'!D38</f>
        <v>1406815</v>
      </c>
      <c r="E41" s="32">
        <f>'[6]вспомогат'!G38</f>
        <v>14019775.4</v>
      </c>
      <c r="F41" s="32">
        <f>'[6]вспомогат'!H38</f>
        <v>873132.8200000003</v>
      </c>
      <c r="G41" s="35">
        <f>'[6]вспомогат'!I38</f>
        <v>62.06450883733826</v>
      </c>
      <c r="H41" s="36">
        <f>'[6]вспомогат'!J38</f>
        <v>-533682.1799999997</v>
      </c>
      <c r="I41" s="37">
        <f>'[6]вспомогат'!K38</f>
        <v>113.63809852046015</v>
      </c>
      <c r="J41" s="38">
        <f>'[6]вспомогат'!L38</f>
        <v>1682561.4000000004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10670512</v>
      </c>
      <c r="D42" s="32">
        <f>'[6]вспомогат'!D39</f>
        <v>2066743</v>
      </c>
      <c r="E42" s="32">
        <f>'[6]вспомогат'!G39</f>
        <v>9704667.53</v>
      </c>
      <c r="F42" s="32">
        <f>'[6]вспомогат'!H39</f>
        <v>569908.4499999993</v>
      </c>
      <c r="G42" s="35">
        <f>'[6]вспомогат'!I39</f>
        <v>27.57519681934325</v>
      </c>
      <c r="H42" s="36">
        <f>'[6]вспомогат'!J39</f>
        <v>-1496834.5500000007</v>
      </c>
      <c r="I42" s="37">
        <f>'[6]вспомогат'!K39</f>
        <v>90.94847116989325</v>
      </c>
      <c r="J42" s="38">
        <f>'[6]вспомогат'!L39</f>
        <v>-965844.4700000007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6527116</v>
      </c>
      <c r="D43" s="32">
        <f>'[6]вспомогат'!D40</f>
        <v>1057254</v>
      </c>
      <c r="E43" s="32">
        <f>'[6]вспомогат'!G40</f>
        <v>10003595.16</v>
      </c>
      <c r="F43" s="32">
        <f>'[6]вспомогат'!H40</f>
        <v>571882.3200000003</v>
      </c>
      <c r="G43" s="35">
        <f>'[6]вспомогат'!I40</f>
        <v>54.09128932120383</v>
      </c>
      <c r="H43" s="36">
        <f>'[6]вспомогат'!J40</f>
        <v>-485371.6799999997</v>
      </c>
      <c r="I43" s="37">
        <f>'[6]вспомогат'!K40</f>
        <v>153.26210166940498</v>
      </c>
      <c r="J43" s="38">
        <f>'[6]вспомогат'!L40</f>
        <v>3476479.16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13422038</v>
      </c>
      <c r="D44" s="32">
        <f>'[6]вспомогат'!D41</f>
        <v>3930909</v>
      </c>
      <c r="E44" s="32">
        <f>'[6]вспомогат'!G41</f>
        <v>10444898.95</v>
      </c>
      <c r="F44" s="32">
        <f>'[6]вспомогат'!H41</f>
        <v>711997.9699999988</v>
      </c>
      <c r="G44" s="35">
        <f>'[6]вспомогат'!I41</f>
        <v>18.112807241276734</v>
      </c>
      <c r="H44" s="36">
        <f>'[6]вспомогат'!J41</f>
        <v>-3218911.030000001</v>
      </c>
      <c r="I44" s="37">
        <f>'[6]вспомогат'!K41</f>
        <v>77.81902383229729</v>
      </c>
      <c r="J44" s="38">
        <f>'[6]вспомогат'!L41</f>
        <v>-2977139.0500000007</v>
      </c>
    </row>
    <row r="45" spans="1:10" ht="14.25" customHeight="1">
      <c r="A45" s="51" t="s">
        <v>47</v>
      </c>
      <c r="B45" s="32">
        <f>'[6]вспомогат'!B42</f>
        <v>23272313</v>
      </c>
      <c r="C45" s="32">
        <f>'[6]вспомогат'!C42</f>
        <v>17414539</v>
      </c>
      <c r="D45" s="32">
        <f>'[6]вспомогат'!D42</f>
        <v>1866562</v>
      </c>
      <c r="E45" s="32">
        <f>'[6]вспомогат'!G42</f>
        <v>16718918.19</v>
      </c>
      <c r="F45" s="32">
        <f>'[6]вспомогат'!H42</f>
        <v>738390.4000000004</v>
      </c>
      <c r="G45" s="35">
        <f>'[6]вспомогат'!I42</f>
        <v>39.55884669247528</v>
      </c>
      <c r="H45" s="36">
        <f>'[6]вспомогат'!J42</f>
        <v>-1128171.5999999996</v>
      </c>
      <c r="I45" s="37">
        <f>'[6]вспомогат'!K42</f>
        <v>96.00551694190699</v>
      </c>
      <c r="J45" s="38">
        <f>'[6]вспомогат'!L42</f>
        <v>-695620.8100000005</v>
      </c>
    </row>
    <row r="46" spans="1:10" ht="14.25" customHeight="1">
      <c r="A46" s="51" t="s">
        <v>48</v>
      </c>
      <c r="B46" s="32">
        <f>'[6]вспомогат'!B43</f>
        <v>38978076</v>
      </c>
      <c r="C46" s="32">
        <f>'[6]вспомогат'!C43</f>
        <v>30016190</v>
      </c>
      <c r="D46" s="32">
        <f>'[6]вспомогат'!D43</f>
        <v>3145539</v>
      </c>
      <c r="E46" s="32">
        <f>'[6]вспомогат'!G43</f>
        <v>31477760.2</v>
      </c>
      <c r="F46" s="32">
        <f>'[6]вспомогат'!H43</f>
        <v>1709817.9899999984</v>
      </c>
      <c r="G46" s="35">
        <f>'[6]вспомогат'!I43</f>
        <v>54.3569159371414</v>
      </c>
      <c r="H46" s="36">
        <f>'[6]вспомогат'!J43</f>
        <v>-1435721.0100000016</v>
      </c>
      <c r="I46" s="37">
        <f>'[6]вспомогат'!K43</f>
        <v>104.86927288240113</v>
      </c>
      <c r="J46" s="38">
        <f>'[6]вспомогат'!L43</f>
        <v>1461570.1999999993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14813480</v>
      </c>
      <c r="D47" s="32">
        <f>'[6]вспомогат'!D44</f>
        <v>2193040</v>
      </c>
      <c r="E47" s="32">
        <f>'[6]вспомогат'!G44</f>
        <v>14650844.7</v>
      </c>
      <c r="F47" s="32">
        <f>'[6]вспомогат'!H44</f>
        <v>782154.7599999998</v>
      </c>
      <c r="G47" s="35">
        <f>'[6]вспомогат'!I44</f>
        <v>35.66532119797176</v>
      </c>
      <c r="H47" s="36">
        <f>'[6]вспомогат'!J44</f>
        <v>-1410885.2400000002</v>
      </c>
      <c r="I47" s="37">
        <f>'[6]вспомогат'!K44</f>
        <v>98.90211280536376</v>
      </c>
      <c r="J47" s="38">
        <f>'[6]вспомогат'!L44</f>
        <v>-162635.30000000075</v>
      </c>
    </row>
    <row r="48" spans="1:10" ht="14.25" customHeight="1">
      <c r="A48" s="51" t="s">
        <v>50</v>
      </c>
      <c r="B48" s="32">
        <f>'[6]вспомогат'!B45</f>
        <v>16570044</v>
      </c>
      <c r="C48" s="32">
        <f>'[6]вспомогат'!C45</f>
        <v>12832141</v>
      </c>
      <c r="D48" s="32">
        <f>'[6]вспомогат'!D45</f>
        <v>2565267</v>
      </c>
      <c r="E48" s="32">
        <f>'[6]вспомогат'!G45</f>
        <v>13254387.71</v>
      </c>
      <c r="F48" s="32">
        <f>'[6]вспомогат'!H45</f>
        <v>661103.4100000001</v>
      </c>
      <c r="G48" s="35">
        <f>'[6]вспомогат'!I45</f>
        <v>25.771329456154085</v>
      </c>
      <c r="H48" s="36">
        <f>'[6]вспомогат'!J45</f>
        <v>-1904163.5899999999</v>
      </c>
      <c r="I48" s="37">
        <f>'[6]вспомогат'!K45</f>
        <v>103.29053982495984</v>
      </c>
      <c r="J48" s="38">
        <f>'[6]вспомогат'!L45</f>
        <v>422246.7100000009</v>
      </c>
    </row>
    <row r="49" spans="1:10" ht="14.25" customHeight="1">
      <c r="A49" s="51" t="s">
        <v>51</v>
      </c>
      <c r="B49" s="32">
        <f>'[6]вспомогат'!B46</f>
        <v>6173405</v>
      </c>
      <c r="C49" s="32">
        <f>'[6]вспомогат'!C46</f>
        <v>5095140</v>
      </c>
      <c r="D49" s="32">
        <f>'[6]вспомогат'!D46</f>
        <v>441400</v>
      </c>
      <c r="E49" s="32">
        <f>'[6]вспомогат'!G46</f>
        <v>5505693.56</v>
      </c>
      <c r="F49" s="32">
        <f>'[6]вспомогат'!H46</f>
        <v>197699.29000000004</v>
      </c>
      <c r="G49" s="35">
        <f>'[6]вспомогат'!I46</f>
        <v>44.789145899410975</v>
      </c>
      <c r="H49" s="36">
        <f>'[6]вспомогат'!J46</f>
        <v>-243700.70999999996</v>
      </c>
      <c r="I49" s="37">
        <f>'[6]вспомогат'!K46</f>
        <v>108.05774836412738</v>
      </c>
      <c r="J49" s="38">
        <f>'[6]вспомогат'!L46</f>
        <v>410553.5599999996</v>
      </c>
    </row>
    <row r="50" spans="1:10" ht="14.25" customHeight="1">
      <c r="A50" s="51" t="s">
        <v>52</v>
      </c>
      <c r="B50" s="32">
        <f>'[6]вспомогат'!B47</f>
        <v>6362670</v>
      </c>
      <c r="C50" s="32">
        <f>'[6]вспомогат'!C47</f>
        <v>4696691</v>
      </c>
      <c r="D50" s="32">
        <f>'[6]вспомогат'!D47</f>
        <v>652282</v>
      </c>
      <c r="E50" s="32">
        <f>'[6]вспомогат'!G47</f>
        <v>5757905.42</v>
      </c>
      <c r="F50" s="32">
        <f>'[6]вспомогат'!H47</f>
        <v>616047.4100000001</v>
      </c>
      <c r="G50" s="35">
        <f>'[6]вспомогат'!I47</f>
        <v>94.44495019025516</v>
      </c>
      <c r="H50" s="36">
        <f>'[6]вспомогат'!J47</f>
        <v>-36234.58999999985</v>
      </c>
      <c r="I50" s="37">
        <f>'[6]вспомогат'!K47</f>
        <v>122.59493801061214</v>
      </c>
      <c r="J50" s="38">
        <f>'[6]вспомогат'!L47</f>
        <v>1061214.42</v>
      </c>
    </row>
    <row r="51" spans="1:10" ht="14.25" customHeight="1">
      <c r="A51" s="51" t="s">
        <v>53</v>
      </c>
      <c r="B51" s="32">
        <f>'[6]вспомогат'!B48</f>
        <v>8014032</v>
      </c>
      <c r="C51" s="32">
        <f>'[6]вспомогат'!C48</f>
        <v>5843537</v>
      </c>
      <c r="D51" s="32">
        <f>'[6]вспомогат'!D48</f>
        <v>819623</v>
      </c>
      <c r="E51" s="32">
        <f>'[6]вспомогат'!G48</f>
        <v>5615479.19</v>
      </c>
      <c r="F51" s="32">
        <f>'[6]вспомогат'!H48</f>
        <v>119209.53000000026</v>
      </c>
      <c r="G51" s="35">
        <f>'[6]вспомогат'!I48</f>
        <v>14.54443445340117</v>
      </c>
      <c r="H51" s="36">
        <f>'[6]вспомогат'!J48</f>
        <v>-700413.4699999997</v>
      </c>
      <c r="I51" s="37">
        <f>'[6]вспомогат'!K48</f>
        <v>96.09726420830398</v>
      </c>
      <c r="J51" s="38">
        <f>'[6]вспомогат'!L48</f>
        <v>-228057.8099999996</v>
      </c>
    </row>
    <row r="52" spans="1:10" ht="14.25" customHeight="1">
      <c r="A52" s="51" t="s">
        <v>54</v>
      </c>
      <c r="B52" s="32">
        <f>'[6]вспомогат'!B49</f>
        <v>17810300</v>
      </c>
      <c r="C52" s="32">
        <f>'[6]вспомогат'!C49</f>
        <v>12899640</v>
      </c>
      <c r="D52" s="32">
        <f>'[6]вспомогат'!D49</f>
        <v>1784042</v>
      </c>
      <c r="E52" s="32">
        <f>'[6]вспомогат'!G49</f>
        <v>14881247.98</v>
      </c>
      <c r="F52" s="32">
        <f>'[6]вспомогат'!H49</f>
        <v>1108188.75</v>
      </c>
      <c r="G52" s="35">
        <f>'[6]вспомогат'!I49</f>
        <v>62.11674108569193</v>
      </c>
      <c r="H52" s="36">
        <f>'[6]вспомогат'!J49</f>
        <v>-675853.25</v>
      </c>
      <c r="I52" s="37">
        <f>'[6]вспомогат'!K49</f>
        <v>115.36173087000878</v>
      </c>
      <c r="J52" s="38">
        <f>'[6]вспомогат'!L49</f>
        <v>1981607.9800000004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5550086</v>
      </c>
      <c r="D53" s="32">
        <f>'[6]вспомогат'!D50</f>
        <v>537006</v>
      </c>
      <c r="E53" s="32">
        <f>'[6]вспомогат'!G50</f>
        <v>6613041.62</v>
      </c>
      <c r="F53" s="32">
        <f>'[6]вспомогат'!H50</f>
        <v>716403.5700000003</v>
      </c>
      <c r="G53" s="35">
        <f>'[6]вспомогат'!I50</f>
        <v>133.40699545256481</v>
      </c>
      <c r="H53" s="36">
        <f>'[6]вспомогат'!J50</f>
        <v>179397.5700000003</v>
      </c>
      <c r="I53" s="37">
        <f>'[6]вспомогат'!K50</f>
        <v>119.15205674290452</v>
      </c>
      <c r="J53" s="38">
        <f>'[6]вспомогат'!L50</f>
        <v>1062955.62</v>
      </c>
    </row>
    <row r="54" spans="1:10" ht="14.25" customHeight="1">
      <c r="A54" s="51" t="s">
        <v>56</v>
      </c>
      <c r="B54" s="32">
        <f>'[6]вспомогат'!B51</f>
        <v>6017100</v>
      </c>
      <c r="C54" s="32">
        <f>'[6]вспомогат'!C51</f>
        <v>4826185</v>
      </c>
      <c r="D54" s="32">
        <f>'[6]вспомогат'!D51</f>
        <v>582703</v>
      </c>
      <c r="E54" s="32">
        <f>'[6]вспомогат'!G51</f>
        <v>5371698.4</v>
      </c>
      <c r="F54" s="32">
        <f>'[6]вспомогат'!H51</f>
        <v>304914.41000000015</v>
      </c>
      <c r="G54" s="35">
        <f>'[6]вспомогат'!I51</f>
        <v>52.32758540800376</v>
      </c>
      <c r="H54" s="36">
        <f>'[6]вспомогат'!J51</f>
        <v>-277788.58999999985</v>
      </c>
      <c r="I54" s="37">
        <f>'[6]вспомогат'!K51</f>
        <v>111.30320118271473</v>
      </c>
      <c r="J54" s="38">
        <f>'[6]вспомогат'!L51</f>
        <v>545513.4000000004</v>
      </c>
    </row>
    <row r="55" spans="1:10" ht="15" customHeight="1">
      <c r="A55" s="49" t="s">
        <v>57</v>
      </c>
      <c r="B55" s="40">
        <f>SUM(B39:B54)</f>
        <v>253074797</v>
      </c>
      <c r="C55" s="40">
        <f>SUM(C39:C54)</f>
        <v>190266668</v>
      </c>
      <c r="D55" s="40">
        <f>SUM(D39:D54)</f>
        <v>26817868</v>
      </c>
      <c r="E55" s="40">
        <f>SUM(E39:E54)</f>
        <v>198159462.23</v>
      </c>
      <c r="F55" s="40">
        <f>SUM(F39:F54)</f>
        <v>11388861.029999997</v>
      </c>
      <c r="G55" s="41">
        <f>F55/D55*100</f>
        <v>42.46743637488259</v>
      </c>
      <c r="H55" s="40">
        <f>SUM(H39:H54)</f>
        <v>-15429006.970000003</v>
      </c>
      <c r="I55" s="42">
        <f>E55/C55*100</f>
        <v>104.14828004976677</v>
      </c>
      <c r="J55" s="40">
        <f>SUM(J39:J54)</f>
        <v>7892794.229999998</v>
      </c>
    </row>
    <row r="56" spans="1:10" ht="15.75" customHeight="1">
      <c r="A56" s="52" t="s">
        <v>58</v>
      </c>
      <c r="B56" s="53">
        <f>'[6]вспомогат'!B52</f>
        <v>8699548897</v>
      </c>
      <c r="C56" s="53">
        <f>'[6]вспомогат'!C52</f>
        <v>6388963064</v>
      </c>
      <c r="D56" s="53">
        <f>'[6]вспомогат'!D52</f>
        <v>694681046</v>
      </c>
      <c r="E56" s="53">
        <f>'[6]вспомогат'!G52</f>
        <v>6366108888.709999</v>
      </c>
      <c r="F56" s="53">
        <f>'[6]вспомогат'!H52</f>
        <v>315561182.1000001</v>
      </c>
      <c r="G56" s="54">
        <f>'[6]вспомогат'!I52</f>
        <v>45.425333527813</v>
      </c>
      <c r="H56" s="53">
        <f>'[6]вспомогат'!J52</f>
        <v>-363690856.92999995</v>
      </c>
      <c r="I56" s="54">
        <f>'[6]вспомогат'!K52</f>
        <v>99.6422866267802</v>
      </c>
      <c r="J56" s="53">
        <f>'[6]вспомогат'!L52</f>
        <v>-22854175.290000916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15.09.2017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2017-09-18T05:24:48Z</dcterms:created>
  <dcterms:modified xsi:type="dcterms:W3CDTF">2017-09-18T05:25:14Z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