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<sst xmlns="http://schemas.openxmlformats.org/spreadsheetml/2006/main" count="64" uniqueCount="59">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</sst>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13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13.09.2017</v>
          </cell>
        </row>
        <row r="6">
          <cell r="G6" t="str">
            <v>Фактично надійшло на 13.09.2017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1162088409.96</v>
          </cell>
          <cell r="H10">
            <v>45204045.99000001</v>
          </cell>
          <cell r="I10">
            <v>42.87935057447497</v>
          </cell>
          <cell r="J10">
            <v>-60217434.00999999</v>
          </cell>
          <cell r="K10">
            <v>96.70701192846163</v>
          </cell>
          <cell r="L10">
            <v>-39570484.03999996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2923863564.86</v>
          </cell>
          <cell r="H11">
            <v>123735217.76000023</v>
          </cell>
          <cell r="I11">
            <v>37.84240928511361</v>
          </cell>
          <cell r="J11">
            <v>-203239782.23999977</v>
          </cell>
          <cell r="K11">
            <v>97.03162186631977</v>
          </cell>
          <cell r="L11">
            <v>-89446435.13999987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247100555.69</v>
          </cell>
          <cell r="H12">
            <v>8395016.340000004</v>
          </cell>
          <cell r="I12">
            <v>33.49908199924847</v>
          </cell>
          <cell r="J12">
            <v>-16665420.659999996</v>
          </cell>
          <cell r="K12">
            <v>97.17471605383733</v>
          </cell>
          <cell r="L12">
            <v>-7184268.310000002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324499652.91</v>
          </cell>
          <cell r="H13">
            <v>16943792.53000003</v>
          </cell>
          <cell r="I13">
            <v>48.136047733225844</v>
          </cell>
          <cell r="J13">
            <v>-18256007.46999997</v>
          </cell>
          <cell r="K13">
            <v>99.67460672566264</v>
          </cell>
          <cell r="L13">
            <v>-1059347.0899999738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316978528.02</v>
          </cell>
          <cell r="H14">
            <v>12099341.339999974</v>
          </cell>
          <cell r="I14">
            <v>28.587424014743345</v>
          </cell>
          <cell r="J14">
            <v>-30224658.660000026</v>
          </cell>
          <cell r="K14">
            <v>91.64513525656594</v>
          </cell>
          <cell r="L14">
            <v>-28897471.98000002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46926963.01</v>
          </cell>
          <cell r="H15">
            <v>1480903.8799999952</v>
          </cell>
          <cell r="I15">
            <v>29.59262793997153</v>
          </cell>
          <cell r="J15">
            <v>-3523396.120000005</v>
          </cell>
          <cell r="K15">
            <v>96.32682835759621</v>
          </cell>
          <cell r="L15">
            <v>-1789436.990000002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26929325.6</v>
          </cell>
          <cell r="H16">
            <v>2105356.8900000006</v>
          </cell>
          <cell r="I16">
            <v>59.82237301408473</v>
          </cell>
          <cell r="J16">
            <v>-1413990.1099999994</v>
          </cell>
          <cell r="K16">
            <v>104.41191761805833</v>
          </cell>
          <cell r="L16">
            <v>1137896.6000000015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161850807.29</v>
          </cell>
          <cell r="H17">
            <v>8387187.129999995</v>
          </cell>
          <cell r="I17">
            <v>43.84579948367976</v>
          </cell>
          <cell r="J17">
            <v>-10741639.870000005</v>
          </cell>
          <cell r="K17">
            <v>122.093265807331</v>
          </cell>
          <cell r="L17">
            <v>29287552.28999999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18708842.23</v>
          </cell>
          <cell r="H18">
            <v>966828.0100000016</v>
          </cell>
          <cell r="I18">
            <v>54.14913936838671</v>
          </cell>
          <cell r="J18">
            <v>-818662.9899999984</v>
          </cell>
          <cell r="K18">
            <v>105.10629808833465</v>
          </cell>
          <cell r="L18">
            <v>908917.2300000004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20322527.47</v>
          </cell>
          <cell r="H19">
            <v>406272.76999999955</v>
          </cell>
          <cell r="I19">
            <v>35.26397850862342</v>
          </cell>
          <cell r="J19">
            <v>-745817.2300000004</v>
          </cell>
          <cell r="K19">
            <v>139.4744954698388</v>
          </cell>
          <cell r="L19">
            <v>5751743.469999999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88415703.66</v>
          </cell>
          <cell r="H20">
            <v>3320724.049999997</v>
          </cell>
          <cell r="I20">
            <v>32.99187613099208</v>
          </cell>
          <cell r="J20">
            <v>-6744553.950000003</v>
          </cell>
          <cell r="K20">
            <v>109.13728175787847</v>
          </cell>
          <cell r="L20">
            <v>7402412.659999996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67967293</v>
          </cell>
          <cell r="H21">
            <v>2588437.240000002</v>
          </cell>
          <cell r="I21">
            <v>28.67429531086085</v>
          </cell>
          <cell r="J21">
            <v>-6438592.759999998</v>
          </cell>
          <cell r="K21">
            <v>105.91426726832066</v>
          </cell>
          <cell r="L21">
            <v>3795303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60047185.03</v>
          </cell>
          <cell r="H22">
            <v>1920586.6700000018</v>
          </cell>
          <cell r="I22">
            <v>27.14269459889701</v>
          </cell>
          <cell r="J22">
            <v>-5155301.329999998</v>
          </cell>
          <cell r="K22">
            <v>98.0794314523713</v>
          </cell>
          <cell r="L22">
            <v>-1175829.9699999988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47054491.33</v>
          </cell>
          <cell r="H23">
            <v>1342413.0700000003</v>
          </cell>
          <cell r="I23">
            <v>19.4597827582263</v>
          </cell>
          <cell r="J23">
            <v>-5555983.93</v>
          </cell>
          <cell r="K23">
            <v>99.51378321508008</v>
          </cell>
          <cell r="L23">
            <v>-229904.6700000018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27426969.85</v>
          </cell>
          <cell r="H24">
            <v>798002.2800000012</v>
          </cell>
          <cell r="I24">
            <v>28.868275664474947</v>
          </cell>
          <cell r="J24">
            <v>-1966285.7199999988</v>
          </cell>
          <cell r="K24">
            <v>124.12394183171062</v>
          </cell>
          <cell r="L24">
            <v>5330531.8500000015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84828218.12</v>
          </cell>
          <cell r="H25">
            <v>4825655.660000011</v>
          </cell>
          <cell r="I25">
            <v>40.765886165853736</v>
          </cell>
          <cell r="J25">
            <v>-7011829.339999989</v>
          </cell>
          <cell r="K25">
            <v>104.9869257033888</v>
          </cell>
          <cell r="L25">
            <v>4029378.120000005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47838153.3</v>
          </cell>
          <cell r="H26">
            <v>1739804.789999999</v>
          </cell>
          <cell r="I26">
            <v>22.826446145453303</v>
          </cell>
          <cell r="J26">
            <v>-5882077.210000001</v>
          </cell>
          <cell r="K26">
            <v>97.88432041156543</v>
          </cell>
          <cell r="L26">
            <v>-1033977.700000003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37239133.1</v>
          </cell>
          <cell r="H27">
            <v>814418.9299999997</v>
          </cell>
          <cell r="I27">
            <v>24.578211004952035</v>
          </cell>
          <cell r="J27">
            <v>-2499162.0700000003</v>
          </cell>
          <cell r="K27">
            <v>101.8279363134011</v>
          </cell>
          <cell r="L27">
            <v>668488.1000000015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40983134.57</v>
          </cell>
          <cell r="H28">
            <v>1611900.6199999973</v>
          </cell>
          <cell r="I28">
            <v>30.630580781736004</v>
          </cell>
          <cell r="J28">
            <v>-3650489.3800000027</v>
          </cell>
          <cell r="K28">
            <v>100.09324609100194</v>
          </cell>
          <cell r="L28">
            <v>38179.5700000003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102710413.33</v>
          </cell>
          <cell r="H29">
            <v>3976585.870000005</v>
          </cell>
          <cell r="I29">
            <v>39.41048646147959</v>
          </cell>
          <cell r="J29">
            <v>-6113586.129999995</v>
          </cell>
          <cell r="K29">
            <v>102.07798813373753</v>
          </cell>
          <cell r="L29">
            <v>2090862.3299999982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45986464.86</v>
          </cell>
          <cell r="H30">
            <v>1262024.1799999997</v>
          </cell>
          <cell r="I30">
            <v>26.335338425569237</v>
          </cell>
          <cell r="J30">
            <v>-3530107.8200000003</v>
          </cell>
          <cell r="K30">
            <v>102.64050064916906</v>
          </cell>
          <cell r="L30">
            <v>1183034.8599999994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25629959.54</v>
          </cell>
          <cell r="H31">
            <v>1272212.5799999982</v>
          </cell>
          <cell r="I31">
            <v>46.58530662254001</v>
          </cell>
          <cell r="J31">
            <v>-1458718.4200000018</v>
          </cell>
          <cell r="K31">
            <v>115.35605036463011</v>
          </cell>
          <cell r="L31">
            <v>3411827.539999999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24777020.27</v>
          </cell>
          <cell r="H32">
            <v>525874.5</v>
          </cell>
          <cell r="I32">
            <v>20.912341663548286</v>
          </cell>
          <cell r="J32">
            <v>-1988786.5</v>
          </cell>
          <cell r="K32">
            <v>113.16507041947317</v>
          </cell>
          <cell r="L32">
            <v>2882437.2699999996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41294730.74</v>
          </cell>
          <cell r="H33">
            <v>2082551.1600000039</v>
          </cell>
          <cell r="I33">
            <v>38.98034708783257</v>
          </cell>
          <cell r="J33">
            <v>-3260015.839999996</v>
          </cell>
          <cell r="K33">
            <v>111.54448134975996</v>
          </cell>
          <cell r="L33">
            <v>4273866.740000002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35929730.25</v>
          </cell>
          <cell r="H34">
            <v>1251162.7800000012</v>
          </cell>
          <cell r="I34">
            <v>32.29381379037463</v>
          </cell>
          <cell r="J34">
            <v>-2623148.219999999</v>
          </cell>
          <cell r="K34">
            <v>117.44305317490704</v>
          </cell>
          <cell r="L34">
            <v>5336409.25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88584765.32</v>
          </cell>
          <cell r="H35">
            <v>3149120.879999995</v>
          </cell>
          <cell r="I35">
            <v>34.67655176567782</v>
          </cell>
          <cell r="J35">
            <v>-5932292.120000005</v>
          </cell>
          <cell r="K35">
            <v>112.93271689682278</v>
          </cell>
          <cell r="L35">
            <v>10144462.319999993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10040070.73</v>
          </cell>
          <cell r="H36">
            <v>365296.6300000008</v>
          </cell>
          <cell r="I36">
            <v>31.01266496589262</v>
          </cell>
          <cell r="J36">
            <v>-812598.3699999992</v>
          </cell>
          <cell r="K36">
            <v>106.5800253242547</v>
          </cell>
          <cell r="L36">
            <v>619852.7300000004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23645896.96</v>
          </cell>
          <cell r="H37">
            <v>889132.7899999991</v>
          </cell>
          <cell r="I37">
            <v>34.31900989197106</v>
          </cell>
          <cell r="J37">
            <v>-1701655.210000001</v>
          </cell>
          <cell r="K37">
            <v>98.92877302307792</v>
          </cell>
          <cell r="L37">
            <v>-256044.0399999991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13806201.53</v>
          </cell>
          <cell r="H38">
            <v>659558.9499999993</v>
          </cell>
          <cell r="I38">
            <v>46.88313317671472</v>
          </cell>
          <cell r="J38">
            <v>-747256.0500000007</v>
          </cell>
          <cell r="K38">
            <v>111.90696319282456</v>
          </cell>
          <cell r="L38">
            <v>1468987.5299999993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9583067.18</v>
          </cell>
          <cell r="H39">
            <v>448308.0999999996</v>
          </cell>
          <cell r="I39">
            <v>21.69152623233753</v>
          </cell>
          <cell r="J39">
            <v>-1618434.9000000004</v>
          </cell>
          <cell r="K39">
            <v>89.80887871172442</v>
          </cell>
          <cell r="L39">
            <v>-1087444.8200000003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9787113.03</v>
          </cell>
          <cell r="H40">
            <v>355400.1899999995</v>
          </cell>
          <cell r="I40">
            <v>33.615402731982996</v>
          </cell>
          <cell r="J40">
            <v>-701853.8100000005</v>
          </cell>
          <cell r="K40">
            <v>149.94544343933828</v>
          </cell>
          <cell r="L40">
            <v>3259997.0299999993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10365070.4</v>
          </cell>
          <cell r="H41">
            <v>632169.4199999999</v>
          </cell>
          <cell r="I41">
            <v>16.082016144357446</v>
          </cell>
          <cell r="J41">
            <v>-3298739.58</v>
          </cell>
          <cell r="K41">
            <v>77.22426653836027</v>
          </cell>
          <cell r="L41">
            <v>-3056967.5999999996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16668059.58</v>
          </cell>
          <cell r="H42">
            <v>687531.790000001</v>
          </cell>
          <cell r="I42">
            <v>36.834125520609604</v>
          </cell>
          <cell r="J42">
            <v>-1179030.209999999</v>
          </cell>
          <cell r="K42">
            <v>95.71347010678835</v>
          </cell>
          <cell r="L42">
            <v>-746479.4199999999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31008384.26</v>
          </cell>
          <cell r="H43">
            <v>1240442.0500000007</v>
          </cell>
          <cell r="I43">
            <v>39.43496011335421</v>
          </cell>
          <cell r="J43">
            <v>-1905096.9499999993</v>
          </cell>
          <cell r="K43">
            <v>103.30553031547309</v>
          </cell>
          <cell r="L43">
            <v>992194.2600000016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14522826.13</v>
          </cell>
          <cell r="H44">
            <v>654136.1900000013</v>
          </cell>
          <cell r="I44">
            <v>29.827827581804318</v>
          </cell>
          <cell r="J44">
            <v>-1538903.8099999987</v>
          </cell>
          <cell r="K44">
            <v>98.03790959315435</v>
          </cell>
          <cell r="L44">
            <v>-290653.8699999992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12986030.24</v>
          </cell>
          <cell r="H45">
            <v>392745.9399999995</v>
          </cell>
          <cell r="I45">
            <v>15.310138866636475</v>
          </cell>
          <cell r="J45">
            <v>-2172521.0600000005</v>
          </cell>
          <cell r="K45">
            <v>101.19924835613946</v>
          </cell>
          <cell r="L45">
            <v>153889.24000000022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5456599.46</v>
          </cell>
          <cell r="H46">
            <v>148605.1900000004</v>
          </cell>
          <cell r="I46">
            <v>33.66678522881749</v>
          </cell>
          <cell r="J46">
            <v>-292794.8099999996</v>
          </cell>
          <cell r="K46">
            <v>107.09420074816394</v>
          </cell>
          <cell r="L46">
            <v>361459.45999999996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5578584.69</v>
          </cell>
          <cell r="H47">
            <v>436726.68000000063</v>
          </cell>
          <cell r="I47">
            <v>66.95366114655941</v>
          </cell>
          <cell r="J47">
            <v>-215555.31999999937</v>
          </cell>
          <cell r="K47">
            <v>118.7769152792892</v>
          </cell>
          <cell r="L47">
            <v>881893.6900000004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5586142.73</v>
          </cell>
          <cell r="H48">
            <v>89873.0700000003</v>
          </cell>
          <cell r="I48">
            <v>10.965171792397273</v>
          </cell>
          <cell r="J48">
            <v>-729749.9299999997</v>
          </cell>
          <cell r="K48">
            <v>95.59523162084882</v>
          </cell>
          <cell r="L48">
            <v>-257394.26999999955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14754065.58</v>
          </cell>
          <cell r="H49">
            <v>981006.3499999996</v>
          </cell>
          <cell r="I49">
            <v>54.9878506223508</v>
          </cell>
          <cell r="J49">
            <v>-803035.6500000004</v>
          </cell>
          <cell r="K49">
            <v>114.37579327795196</v>
          </cell>
          <cell r="L49">
            <v>1854425.58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6597500.35</v>
          </cell>
          <cell r="H50">
            <v>700862.2999999998</v>
          </cell>
          <cell r="I50">
            <v>130.51293654074624</v>
          </cell>
          <cell r="J50">
            <v>163856.2999999998</v>
          </cell>
          <cell r="K50">
            <v>118.87203819904772</v>
          </cell>
          <cell r="L50">
            <v>1047414.3499999996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5307829.63</v>
          </cell>
          <cell r="H51">
            <v>241045.63999999966</v>
          </cell>
          <cell r="I51">
            <v>41.36680950672979</v>
          </cell>
          <cell r="J51">
            <v>-341657.36000000034</v>
          </cell>
          <cell r="K51">
            <v>109.979821121652</v>
          </cell>
          <cell r="L51">
            <v>481644.6299999999</v>
          </cell>
        </row>
        <row r="52">
          <cell r="B52">
            <v>8699548897</v>
          </cell>
          <cell r="C52">
            <v>6388963064</v>
          </cell>
          <cell r="D52">
            <v>694681046</v>
          </cell>
          <cell r="G52">
            <v>6311675985.789999</v>
          </cell>
          <cell r="H52">
            <v>261128279.18000022</v>
          </cell>
          <cell r="I52">
            <v>37.589665168437634</v>
          </cell>
          <cell r="J52">
            <v>-415657740.09999967</v>
          </cell>
          <cell r="K52">
            <v>98.79030325522632</v>
          </cell>
          <cell r="L52">
            <v>-77287078.21000099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22" sqref="O2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13.09.2017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13.09.2017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вересень</v>
      </c>
      <c r="E8" s="15" t="s">
        <v>10</v>
      </c>
      <c r="F8" s="20" t="str">
        <f>'[6]вспомогат'!H8</f>
        <v>за вересень</v>
      </c>
      <c r="G8" s="21" t="str">
        <f>'[6]вспомогат'!I8</f>
        <v>за вересень</v>
      </c>
      <c r="H8" s="22"/>
      <c r="I8" s="21" t="str">
        <f>'[6]вспомогат'!K8</f>
        <v>за 9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1201658894</v>
      </c>
      <c r="D10" s="32">
        <f>'[6]вспомогат'!D10</f>
        <v>105421480</v>
      </c>
      <c r="E10" s="32">
        <f>'[6]вспомогат'!G10</f>
        <v>1162088409.96</v>
      </c>
      <c r="F10" s="32">
        <f>'[6]вспомогат'!H10</f>
        <v>45204045.99000001</v>
      </c>
      <c r="G10" s="33">
        <f>'[6]вспомогат'!I10</f>
        <v>42.87935057447497</v>
      </c>
      <c r="H10" s="32">
        <f>'[6]вспомогат'!J10</f>
        <v>-60217434.00999999</v>
      </c>
      <c r="I10" s="33">
        <f>'[6]вспомогат'!K10</f>
        <v>96.70701192846163</v>
      </c>
      <c r="J10" s="32">
        <f>'[6]вспомогат'!L10</f>
        <v>-39570484.03999996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3013310000</v>
      </c>
      <c r="D12" s="32">
        <f>'[6]вспомогат'!D11</f>
        <v>326975000</v>
      </c>
      <c r="E12" s="32">
        <f>'[6]вспомогат'!G11</f>
        <v>2923863564.86</v>
      </c>
      <c r="F12" s="32">
        <f>'[6]вспомогат'!H11</f>
        <v>123735217.76000023</v>
      </c>
      <c r="G12" s="35">
        <f>'[6]вспомогат'!I11</f>
        <v>37.84240928511361</v>
      </c>
      <c r="H12" s="36">
        <f>'[6]вспомогат'!J11</f>
        <v>-203239782.23999977</v>
      </c>
      <c r="I12" s="35">
        <f>'[6]вспомогат'!K11</f>
        <v>97.03162186631977</v>
      </c>
      <c r="J12" s="38">
        <f>'[6]вспомогат'!L11</f>
        <v>-89446435.13999987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254284824</v>
      </c>
      <c r="D13" s="32">
        <f>'[6]вспомогат'!D12</f>
        <v>25060437</v>
      </c>
      <c r="E13" s="32">
        <f>'[6]вспомогат'!G12</f>
        <v>247100555.69</v>
      </c>
      <c r="F13" s="32">
        <f>'[6]вспомогат'!H12</f>
        <v>8395016.340000004</v>
      </c>
      <c r="G13" s="35">
        <f>'[6]вспомогат'!I12</f>
        <v>33.49908199924847</v>
      </c>
      <c r="H13" s="36">
        <f>'[6]вспомогат'!J12</f>
        <v>-16665420.659999996</v>
      </c>
      <c r="I13" s="35">
        <f>'[6]вспомогат'!K12</f>
        <v>97.17471605383733</v>
      </c>
      <c r="J13" s="38">
        <f>'[6]вспомогат'!L12</f>
        <v>-7184268.310000002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325559000</v>
      </c>
      <c r="D14" s="32">
        <f>'[6]вспомогат'!D13</f>
        <v>35199800</v>
      </c>
      <c r="E14" s="32">
        <f>'[6]вспомогат'!G13</f>
        <v>324499652.91</v>
      </c>
      <c r="F14" s="32">
        <f>'[6]вспомогат'!H13</f>
        <v>16943792.53000003</v>
      </c>
      <c r="G14" s="35">
        <f>'[6]вспомогат'!I13</f>
        <v>48.136047733225844</v>
      </c>
      <c r="H14" s="36">
        <f>'[6]вспомогат'!J13</f>
        <v>-18256007.46999997</v>
      </c>
      <c r="I14" s="35">
        <f>'[6]вспомогат'!K13</f>
        <v>99.67460672566264</v>
      </c>
      <c r="J14" s="38">
        <f>'[6]вспомогат'!L13</f>
        <v>-1059347.0899999738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345876000</v>
      </c>
      <c r="D15" s="32">
        <f>'[6]вспомогат'!D14</f>
        <v>42324000</v>
      </c>
      <c r="E15" s="32">
        <f>'[6]вспомогат'!G14</f>
        <v>316978528.02</v>
      </c>
      <c r="F15" s="32">
        <f>'[6]вспомогат'!H14</f>
        <v>12099341.339999974</v>
      </c>
      <c r="G15" s="35">
        <f>'[6]вспомогат'!I14</f>
        <v>28.587424014743345</v>
      </c>
      <c r="H15" s="36">
        <f>'[6]вспомогат'!J14</f>
        <v>-30224658.660000026</v>
      </c>
      <c r="I15" s="35">
        <f>'[6]вспомогат'!K14</f>
        <v>91.64513525656594</v>
      </c>
      <c r="J15" s="38">
        <f>'[6]вспомогат'!L14</f>
        <v>-28897471.98000002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48716400</v>
      </c>
      <c r="D16" s="32">
        <f>'[6]вспомогат'!D15</f>
        <v>5004300</v>
      </c>
      <c r="E16" s="32">
        <f>'[6]вспомогат'!G15</f>
        <v>46926963.01</v>
      </c>
      <c r="F16" s="32">
        <f>'[6]вспомогат'!H15</f>
        <v>1480903.8799999952</v>
      </c>
      <c r="G16" s="35">
        <f>'[6]вспомогат'!I15</f>
        <v>29.59262793997153</v>
      </c>
      <c r="H16" s="36">
        <f>'[6]вспомогат'!J15</f>
        <v>-3523396.120000005</v>
      </c>
      <c r="I16" s="35">
        <f>'[6]вспомогат'!K15</f>
        <v>96.32682835759621</v>
      </c>
      <c r="J16" s="38">
        <f>'[6]вспомогат'!L15</f>
        <v>-1789436.990000002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3987746224</v>
      </c>
      <c r="D17" s="40">
        <f>SUM(D12:D16)</f>
        <v>434563537</v>
      </c>
      <c r="E17" s="40">
        <f>SUM(E12:E16)</f>
        <v>3859369264.4900002</v>
      </c>
      <c r="F17" s="40">
        <f>SUM(F12:F16)</f>
        <v>162654271.85000023</v>
      </c>
      <c r="G17" s="41">
        <f>F17/D17*100</f>
        <v>37.42934185709194</v>
      </c>
      <c r="H17" s="40">
        <f>SUM(H12:H16)</f>
        <v>-271909265.14999974</v>
      </c>
      <c r="I17" s="42">
        <f>E17/C17*100</f>
        <v>96.78071390959207</v>
      </c>
      <c r="J17" s="40">
        <f>SUM(J12:J16)</f>
        <v>-128376959.50999987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25791429</v>
      </c>
      <c r="D18" s="43">
        <f>'[6]вспомогат'!D16</f>
        <v>3519347</v>
      </c>
      <c r="E18" s="43">
        <f>'[6]вспомогат'!G16</f>
        <v>26929325.6</v>
      </c>
      <c r="F18" s="43">
        <f>'[6]вспомогат'!H16</f>
        <v>2105356.8900000006</v>
      </c>
      <c r="G18" s="44">
        <f>'[6]вспомогат'!I16</f>
        <v>59.82237301408473</v>
      </c>
      <c r="H18" s="45">
        <f>'[6]вспомогат'!J16</f>
        <v>-1413990.1099999994</v>
      </c>
      <c r="I18" s="46">
        <f>'[6]вспомогат'!K16</f>
        <v>104.41191761805833</v>
      </c>
      <c r="J18" s="47">
        <f>'[6]вспомогат'!L16</f>
        <v>1137896.6000000015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132563255</v>
      </c>
      <c r="D19" s="43">
        <f>'[6]вспомогат'!D17</f>
        <v>19128827</v>
      </c>
      <c r="E19" s="43">
        <f>'[6]вспомогат'!G17</f>
        <v>161850807.29</v>
      </c>
      <c r="F19" s="43">
        <f>'[6]вспомогат'!H17</f>
        <v>8387187.129999995</v>
      </c>
      <c r="G19" s="44">
        <f>'[6]вспомогат'!I17</f>
        <v>43.84579948367976</v>
      </c>
      <c r="H19" s="36">
        <f>'[6]вспомогат'!J17</f>
        <v>-10741639.870000005</v>
      </c>
      <c r="I19" s="37">
        <f>'[6]вспомогат'!K17</f>
        <v>122.093265807331</v>
      </c>
      <c r="J19" s="38">
        <f>'[6]вспомогат'!L17</f>
        <v>29287552.28999999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17799925</v>
      </c>
      <c r="D20" s="43">
        <f>'[6]вспомогат'!D18</f>
        <v>1785491</v>
      </c>
      <c r="E20" s="43">
        <f>'[6]вспомогат'!G18</f>
        <v>18708842.23</v>
      </c>
      <c r="F20" s="43">
        <f>'[6]вспомогат'!H18</f>
        <v>966828.0100000016</v>
      </c>
      <c r="G20" s="44">
        <f>'[6]вспомогат'!I18</f>
        <v>54.14913936838671</v>
      </c>
      <c r="H20" s="36">
        <f>'[6]вспомогат'!J18</f>
        <v>-818662.9899999984</v>
      </c>
      <c r="I20" s="37">
        <f>'[6]вспомогат'!K18</f>
        <v>105.10629808833465</v>
      </c>
      <c r="J20" s="38">
        <f>'[6]вспомогат'!L18</f>
        <v>908917.2300000004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14570784</v>
      </c>
      <c r="D21" s="43">
        <f>'[6]вспомогат'!D19</f>
        <v>1152090</v>
      </c>
      <c r="E21" s="43">
        <f>'[6]вспомогат'!G19</f>
        <v>20322527.47</v>
      </c>
      <c r="F21" s="43">
        <f>'[6]вспомогат'!H19</f>
        <v>406272.76999999955</v>
      </c>
      <c r="G21" s="44">
        <f>'[6]вспомогат'!I19</f>
        <v>35.26397850862342</v>
      </c>
      <c r="H21" s="36">
        <f>'[6]вспомогат'!J19</f>
        <v>-745817.2300000004</v>
      </c>
      <c r="I21" s="37">
        <f>'[6]вспомогат'!K19</f>
        <v>139.4744954698388</v>
      </c>
      <c r="J21" s="38">
        <f>'[6]вспомогат'!L19</f>
        <v>5751743.469999999</v>
      </c>
    </row>
    <row r="22" spans="1:10" ht="12.75">
      <c r="A22" s="31" t="s">
        <v>24</v>
      </c>
      <c r="B22" s="43">
        <f>'[6]вспомогат'!B20</f>
        <v>116263548</v>
      </c>
      <c r="C22" s="43">
        <f>'[6]вспомогат'!C20</f>
        <v>81013291</v>
      </c>
      <c r="D22" s="43">
        <f>'[6]вспомогат'!D20</f>
        <v>10065278</v>
      </c>
      <c r="E22" s="43">
        <f>'[6]вспомогат'!G20</f>
        <v>88415703.66</v>
      </c>
      <c r="F22" s="43">
        <f>'[6]вспомогат'!H20</f>
        <v>3320724.049999997</v>
      </c>
      <c r="G22" s="44">
        <f>'[6]вспомогат'!I20</f>
        <v>32.99187613099208</v>
      </c>
      <c r="H22" s="36">
        <f>'[6]вспомогат'!J20</f>
        <v>-6744553.950000003</v>
      </c>
      <c r="I22" s="37">
        <f>'[6]вспомогат'!K20</f>
        <v>109.13728175787847</v>
      </c>
      <c r="J22" s="38">
        <f>'[6]вспомогат'!L20</f>
        <v>7402412.659999996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64171990</v>
      </c>
      <c r="D23" s="43">
        <f>'[6]вспомогат'!D21</f>
        <v>9027030</v>
      </c>
      <c r="E23" s="43">
        <f>'[6]вспомогат'!G21</f>
        <v>67967293</v>
      </c>
      <c r="F23" s="43">
        <f>'[6]вспомогат'!H21</f>
        <v>2588437.240000002</v>
      </c>
      <c r="G23" s="44">
        <f>'[6]вспомогат'!I21</f>
        <v>28.67429531086085</v>
      </c>
      <c r="H23" s="36">
        <f>'[6]вспомогат'!J21</f>
        <v>-6438592.759999998</v>
      </c>
      <c r="I23" s="37">
        <f>'[6]вспомогат'!K21</f>
        <v>105.91426726832066</v>
      </c>
      <c r="J23" s="38">
        <f>'[6]вспомогат'!L21</f>
        <v>3795303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61223015</v>
      </c>
      <c r="D24" s="43">
        <f>'[6]вспомогат'!D22</f>
        <v>7075888</v>
      </c>
      <c r="E24" s="43">
        <f>'[6]вспомогат'!G22</f>
        <v>60047185.03</v>
      </c>
      <c r="F24" s="43">
        <f>'[6]вспомогат'!H22</f>
        <v>1920586.6700000018</v>
      </c>
      <c r="G24" s="44">
        <f>'[6]вспомогат'!I22</f>
        <v>27.14269459889701</v>
      </c>
      <c r="H24" s="36">
        <f>'[6]вспомогат'!J22</f>
        <v>-5155301.329999998</v>
      </c>
      <c r="I24" s="37">
        <f>'[6]вспомогат'!K22</f>
        <v>98.0794314523713</v>
      </c>
      <c r="J24" s="38">
        <f>'[6]вспомогат'!L22</f>
        <v>-1175829.9699999988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47284396</v>
      </c>
      <c r="D25" s="43">
        <f>'[6]вспомогат'!D23</f>
        <v>6898397</v>
      </c>
      <c r="E25" s="43">
        <f>'[6]вспомогат'!G23</f>
        <v>47054491.33</v>
      </c>
      <c r="F25" s="43">
        <f>'[6]вспомогат'!H23</f>
        <v>1342413.0700000003</v>
      </c>
      <c r="G25" s="44">
        <f>'[6]вспомогат'!I23</f>
        <v>19.4597827582263</v>
      </c>
      <c r="H25" s="36">
        <f>'[6]вспомогат'!J23</f>
        <v>-5555983.93</v>
      </c>
      <c r="I25" s="37">
        <f>'[6]вспомогат'!K23</f>
        <v>99.51378321508008</v>
      </c>
      <c r="J25" s="38">
        <f>'[6]вспомогат'!L23</f>
        <v>-229904.6700000018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22096438</v>
      </c>
      <c r="D26" s="43">
        <f>'[6]вспомогат'!D24</f>
        <v>2764288</v>
      </c>
      <c r="E26" s="43">
        <f>'[6]вспомогат'!G24</f>
        <v>27426969.85</v>
      </c>
      <c r="F26" s="43">
        <f>'[6]вспомогат'!H24</f>
        <v>798002.2800000012</v>
      </c>
      <c r="G26" s="44">
        <f>'[6]вспомогат'!I24</f>
        <v>28.868275664474947</v>
      </c>
      <c r="H26" s="36">
        <f>'[6]вспомогат'!J24</f>
        <v>-1966285.7199999988</v>
      </c>
      <c r="I26" s="37">
        <f>'[6]вспомогат'!K24</f>
        <v>124.12394183171062</v>
      </c>
      <c r="J26" s="38">
        <f>'[6]вспомогат'!L24</f>
        <v>5330531.8500000015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80798840</v>
      </c>
      <c r="D27" s="43">
        <f>'[6]вспомогат'!D25</f>
        <v>11837485</v>
      </c>
      <c r="E27" s="43">
        <f>'[6]вспомогат'!G25</f>
        <v>84828218.12</v>
      </c>
      <c r="F27" s="43">
        <f>'[6]вспомогат'!H25</f>
        <v>4825655.660000011</v>
      </c>
      <c r="G27" s="44">
        <f>'[6]вспомогат'!I25</f>
        <v>40.765886165853736</v>
      </c>
      <c r="H27" s="36">
        <f>'[6]вспомогат'!J25</f>
        <v>-7011829.339999989</v>
      </c>
      <c r="I27" s="37">
        <f>'[6]вспомогат'!K25</f>
        <v>104.9869257033888</v>
      </c>
      <c r="J27" s="38">
        <f>'[6]вспомогат'!L25</f>
        <v>4029378.120000005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48872131</v>
      </c>
      <c r="D28" s="43">
        <f>'[6]вспомогат'!D26</f>
        <v>7621882</v>
      </c>
      <c r="E28" s="43">
        <f>'[6]вспомогат'!G26</f>
        <v>47838153.3</v>
      </c>
      <c r="F28" s="43">
        <f>'[6]вспомогат'!H26</f>
        <v>1739804.789999999</v>
      </c>
      <c r="G28" s="44">
        <f>'[6]вспомогат'!I26</f>
        <v>22.826446145453303</v>
      </c>
      <c r="H28" s="36">
        <f>'[6]вспомогат'!J26</f>
        <v>-5882077.210000001</v>
      </c>
      <c r="I28" s="37">
        <f>'[6]вспомогат'!K26</f>
        <v>97.88432041156543</v>
      </c>
      <c r="J28" s="38">
        <f>'[6]вспомогат'!L26</f>
        <v>-1033977.700000003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36570645</v>
      </c>
      <c r="D29" s="43">
        <f>'[6]вспомогат'!D27</f>
        <v>3313581</v>
      </c>
      <c r="E29" s="43">
        <f>'[6]вспомогат'!G27</f>
        <v>37239133.1</v>
      </c>
      <c r="F29" s="43">
        <f>'[6]вспомогат'!H27</f>
        <v>814418.9299999997</v>
      </c>
      <c r="G29" s="44">
        <f>'[6]вспомогат'!I27</f>
        <v>24.578211004952035</v>
      </c>
      <c r="H29" s="36">
        <f>'[6]вспомогат'!J27</f>
        <v>-2499162.0700000003</v>
      </c>
      <c r="I29" s="37">
        <f>'[6]вспомогат'!K27</f>
        <v>101.8279363134011</v>
      </c>
      <c r="J29" s="38">
        <f>'[6]вспомогат'!L27</f>
        <v>668488.1000000015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40944955</v>
      </c>
      <c r="D30" s="43">
        <f>'[6]вспомогат'!D28</f>
        <v>5262390</v>
      </c>
      <c r="E30" s="43">
        <f>'[6]вспомогат'!G28</f>
        <v>40983134.57</v>
      </c>
      <c r="F30" s="43">
        <f>'[6]вспомогат'!H28</f>
        <v>1611900.6199999973</v>
      </c>
      <c r="G30" s="44">
        <f>'[6]вспомогат'!I28</f>
        <v>30.630580781736004</v>
      </c>
      <c r="H30" s="36">
        <f>'[6]вспомогат'!J28</f>
        <v>-3650489.3800000027</v>
      </c>
      <c r="I30" s="37">
        <f>'[6]вспомогат'!K28</f>
        <v>100.09324609100194</v>
      </c>
      <c r="J30" s="38">
        <f>'[6]вспомогат'!L28</f>
        <v>38179.5700000003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100619551</v>
      </c>
      <c r="D31" s="43">
        <f>'[6]вспомогат'!D29</f>
        <v>10090172</v>
      </c>
      <c r="E31" s="43">
        <f>'[6]вспомогат'!G29</f>
        <v>102710413.33</v>
      </c>
      <c r="F31" s="43">
        <f>'[6]вспомогат'!H29</f>
        <v>3976585.870000005</v>
      </c>
      <c r="G31" s="44">
        <f>'[6]вспомогат'!I29</f>
        <v>39.41048646147959</v>
      </c>
      <c r="H31" s="36">
        <f>'[6]вспомогат'!J29</f>
        <v>-6113586.129999995</v>
      </c>
      <c r="I31" s="37">
        <f>'[6]вспомогат'!K29</f>
        <v>102.07798813373753</v>
      </c>
      <c r="J31" s="38">
        <f>'[6]вспомогат'!L29</f>
        <v>2090862.3299999982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44803430</v>
      </c>
      <c r="D32" s="43">
        <f>'[6]вспомогат'!D30</f>
        <v>4792132</v>
      </c>
      <c r="E32" s="43">
        <f>'[6]вспомогат'!G30</f>
        <v>45986464.86</v>
      </c>
      <c r="F32" s="43">
        <f>'[6]вспомогат'!H30</f>
        <v>1262024.1799999997</v>
      </c>
      <c r="G32" s="44">
        <f>'[6]вспомогат'!I30</f>
        <v>26.335338425569237</v>
      </c>
      <c r="H32" s="36">
        <f>'[6]вспомогат'!J30</f>
        <v>-3530107.8200000003</v>
      </c>
      <c r="I32" s="37">
        <f>'[6]вспомогат'!K30</f>
        <v>102.64050064916906</v>
      </c>
      <c r="J32" s="38">
        <f>'[6]вспомогат'!L30</f>
        <v>1183034.8599999994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22218132</v>
      </c>
      <c r="D33" s="43">
        <f>'[6]вспомогат'!D31</f>
        <v>2730931</v>
      </c>
      <c r="E33" s="43">
        <f>'[6]вспомогат'!G31</f>
        <v>25629959.54</v>
      </c>
      <c r="F33" s="43">
        <f>'[6]вспомогат'!H31</f>
        <v>1272212.5799999982</v>
      </c>
      <c r="G33" s="44">
        <f>'[6]вспомогат'!I31</f>
        <v>46.58530662254001</v>
      </c>
      <c r="H33" s="36">
        <f>'[6]вспомогат'!J31</f>
        <v>-1458718.4200000018</v>
      </c>
      <c r="I33" s="37">
        <f>'[6]вспомогат'!K31</f>
        <v>115.35605036463011</v>
      </c>
      <c r="J33" s="38">
        <f>'[6]вспомогат'!L31</f>
        <v>3411827.539999999</v>
      </c>
    </row>
    <row r="34" spans="1:10" ht="12.75">
      <c r="A34" s="31" t="s">
        <v>36</v>
      </c>
      <c r="B34" s="43">
        <f>'[6]вспомогат'!B32</f>
        <v>29326035</v>
      </c>
      <c r="C34" s="43">
        <f>'[6]вспомогат'!C32</f>
        <v>21894583</v>
      </c>
      <c r="D34" s="43">
        <f>'[6]вспомогат'!D32</f>
        <v>2514661</v>
      </c>
      <c r="E34" s="43">
        <f>'[6]вспомогат'!G32</f>
        <v>24777020.27</v>
      </c>
      <c r="F34" s="43">
        <f>'[6]вспомогат'!H32</f>
        <v>525874.5</v>
      </c>
      <c r="G34" s="44">
        <f>'[6]вспомогат'!I32</f>
        <v>20.912341663548286</v>
      </c>
      <c r="H34" s="36">
        <f>'[6]вспомогат'!J32</f>
        <v>-1988786.5</v>
      </c>
      <c r="I34" s="37">
        <f>'[6]вспомогат'!K32</f>
        <v>113.16507041947317</v>
      </c>
      <c r="J34" s="38">
        <f>'[6]вспомогат'!L32</f>
        <v>2882437.2699999996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37020864</v>
      </c>
      <c r="D35" s="43">
        <f>'[6]вспомогат'!D33</f>
        <v>5342567</v>
      </c>
      <c r="E35" s="43">
        <f>'[6]вспомогат'!G33</f>
        <v>41294730.74</v>
      </c>
      <c r="F35" s="43">
        <f>'[6]вспомогат'!H33</f>
        <v>2082551.1600000039</v>
      </c>
      <c r="G35" s="44">
        <f>'[6]вспомогат'!I33</f>
        <v>38.98034708783257</v>
      </c>
      <c r="H35" s="36">
        <f>'[6]вспомогат'!J33</f>
        <v>-3260015.839999996</v>
      </c>
      <c r="I35" s="37">
        <f>'[6]вспомогат'!K33</f>
        <v>111.54448134975996</v>
      </c>
      <c r="J35" s="38">
        <f>'[6]вспомогат'!L33</f>
        <v>4273866.740000002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30593321</v>
      </c>
      <c r="D36" s="43">
        <f>'[6]вспомогат'!D34</f>
        <v>3874311</v>
      </c>
      <c r="E36" s="43">
        <f>'[6]вспомогат'!G34</f>
        <v>35929730.25</v>
      </c>
      <c r="F36" s="43">
        <f>'[6]вспомогат'!H34</f>
        <v>1251162.7800000012</v>
      </c>
      <c r="G36" s="44">
        <f>'[6]вспомогат'!I34</f>
        <v>32.29381379037463</v>
      </c>
      <c r="H36" s="36">
        <f>'[6]вспомогат'!J34</f>
        <v>-2623148.219999999</v>
      </c>
      <c r="I36" s="37">
        <f>'[6]вспомогат'!K34</f>
        <v>117.44305317490704</v>
      </c>
      <c r="J36" s="38">
        <f>'[6]вспомогат'!L34</f>
        <v>5336409.25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78440303</v>
      </c>
      <c r="D37" s="43">
        <f>'[6]вспомогат'!D35</f>
        <v>9081413</v>
      </c>
      <c r="E37" s="43">
        <f>'[6]вспомогат'!G35</f>
        <v>88584765.32</v>
      </c>
      <c r="F37" s="43">
        <f>'[6]вспомогат'!H35</f>
        <v>3149120.879999995</v>
      </c>
      <c r="G37" s="44">
        <f>'[6]вспомогат'!I35</f>
        <v>34.67655176567782</v>
      </c>
      <c r="H37" s="36">
        <f>'[6]вспомогат'!J35</f>
        <v>-5932292.120000005</v>
      </c>
      <c r="I37" s="37">
        <f>'[6]вспомогат'!K35</f>
        <v>112.93271689682278</v>
      </c>
      <c r="J37" s="38">
        <f>'[6]вспомогат'!L35</f>
        <v>10144462.319999993</v>
      </c>
    </row>
    <row r="38" spans="1:10" ht="18.75" customHeight="1">
      <c r="A38" s="49" t="s">
        <v>40</v>
      </c>
      <c r="B38" s="40">
        <f>SUM(B18:B37)</f>
        <v>1378799982</v>
      </c>
      <c r="C38" s="40">
        <f>SUM(C18:C37)</f>
        <v>1009291278</v>
      </c>
      <c r="D38" s="40">
        <f>SUM(D18:D37)</f>
        <v>127878161</v>
      </c>
      <c r="E38" s="40">
        <f>SUM(E18:E37)</f>
        <v>1094524868.86</v>
      </c>
      <c r="F38" s="40">
        <f>SUM(F18:F37)</f>
        <v>44347120.06000001</v>
      </c>
      <c r="G38" s="41">
        <f>F38/D38*100</f>
        <v>34.679197537099405</v>
      </c>
      <c r="H38" s="40">
        <f>SUM(H18:H37)</f>
        <v>-83531040.94</v>
      </c>
      <c r="I38" s="42">
        <f>E38/C38*100</f>
        <v>108.44489521685927</v>
      </c>
      <c r="J38" s="40">
        <f>SUM(J18:J37)</f>
        <v>85233590.85999998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9420218</v>
      </c>
      <c r="D39" s="32">
        <f>'[6]вспомогат'!D36</f>
        <v>1177895</v>
      </c>
      <c r="E39" s="32">
        <f>'[6]вспомогат'!G36</f>
        <v>10040070.73</v>
      </c>
      <c r="F39" s="32">
        <f>'[6]вспомогат'!H36</f>
        <v>365296.6300000008</v>
      </c>
      <c r="G39" s="35">
        <f>'[6]вспомогат'!I36</f>
        <v>31.01266496589262</v>
      </c>
      <c r="H39" s="36">
        <f>'[6]вспомогат'!J36</f>
        <v>-812598.3699999992</v>
      </c>
      <c r="I39" s="37">
        <f>'[6]вспомогат'!K36</f>
        <v>106.5800253242547</v>
      </c>
      <c r="J39" s="38">
        <f>'[6]вспомогат'!L36</f>
        <v>619852.7300000004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23901941</v>
      </c>
      <c r="D40" s="32">
        <f>'[6]вспомогат'!D37</f>
        <v>2590788</v>
      </c>
      <c r="E40" s="32">
        <f>'[6]вспомогат'!G37</f>
        <v>23645896.96</v>
      </c>
      <c r="F40" s="32">
        <f>'[6]вспомогат'!H37</f>
        <v>889132.7899999991</v>
      </c>
      <c r="G40" s="35">
        <f>'[6]вспомогат'!I37</f>
        <v>34.31900989197106</v>
      </c>
      <c r="H40" s="36">
        <f>'[6]вспомогат'!J37</f>
        <v>-1701655.210000001</v>
      </c>
      <c r="I40" s="37">
        <f>'[6]вспомогат'!K37</f>
        <v>98.92877302307792</v>
      </c>
      <c r="J40" s="38">
        <f>'[6]вспомогат'!L37</f>
        <v>-256044.0399999991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12337214</v>
      </c>
      <c r="D41" s="32">
        <f>'[6]вспомогат'!D38</f>
        <v>1406815</v>
      </c>
      <c r="E41" s="32">
        <f>'[6]вспомогат'!G38</f>
        <v>13806201.53</v>
      </c>
      <c r="F41" s="32">
        <f>'[6]вспомогат'!H38</f>
        <v>659558.9499999993</v>
      </c>
      <c r="G41" s="35">
        <f>'[6]вспомогат'!I38</f>
        <v>46.88313317671472</v>
      </c>
      <c r="H41" s="36">
        <f>'[6]вспомогат'!J38</f>
        <v>-747256.0500000007</v>
      </c>
      <c r="I41" s="37">
        <f>'[6]вспомогат'!K38</f>
        <v>111.90696319282456</v>
      </c>
      <c r="J41" s="38">
        <f>'[6]вспомогат'!L38</f>
        <v>1468987.5299999993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10670512</v>
      </c>
      <c r="D42" s="32">
        <f>'[6]вспомогат'!D39</f>
        <v>2066743</v>
      </c>
      <c r="E42" s="32">
        <f>'[6]вспомогат'!G39</f>
        <v>9583067.18</v>
      </c>
      <c r="F42" s="32">
        <f>'[6]вспомогат'!H39</f>
        <v>448308.0999999996</v>
      </c>
      <c r="G42" s="35">
        <f>'[6]вспомогат'!I39</f>
        <v>21.69152623233753</v>
      </c>
      <c r="H42" s="36">
        <f>'[6]вспомогат'!J39</f>
        <v>-1618434.9000000004</v>
      </c>
      <c r="I42" s="37">
        <f>'[6]вспомогат'!K39</f>
        <v>89.80887871172442</v>
      </c>
      <c r="J42" s="38">
        <f>'[6]вспомогат'!L39</f>
        <v>-1087444.8200000003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6527116</v>
      </c>
      <c r="D43" s="32">
        <f>'[6]вспомогат'!D40</f>
        <v>1057254</v>
      </c>
      <c r="E43" s="32">
        <f>'[6]вспомогат'!G40</f>
        <v>9787113.03</v>
      </c>
      <c r="F43" s="32">
        <f>'[6]вспомогат'!H40</f>
        <v>355400.1899999995</v>
      </c>
      <c r="G43" s="35">
        <f>'[6]вспомогат'!I40</f>
        <v>33.615402731982996</v>
      </c>
      <c r="H43" s="36">
        <f>'[6]вспомогат'!J40</f>
        <v>-701853.8100000005</v>
      </c>
      <c r="I43" s="37">
        <f>'[6]вспомогат'!K40</f>
        <v>149.94544343933828</v>
      </c>
      <c r="J43" s="38">
        <f>'[6]вспомогат'!L40</f>
        <v>3259997.0299999993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13422038</v>
      </c>
      <c r="D44" s="32">
        <f>'[6]вспомогат'!D41</f>
        <v>3930909</v>
      </c>
      <c r="E44" s="32">
        <f>'[6]вспомогат'!G41</f>
        <v>10365070.4</v>
      </c>
      <c r="F44" s="32">
        <f>'[6]вспомогат'!H41</f>
        <v>632169.4199999999</v>
      </c>
      <c r="G44" s="35">
        <f>'[6]вспомогат'!I41</f>
        <v>16.082016144357446</v>
      </c>
      <c r="H44" s="36">
        <f>'[6]вспомогат'!J41</f>
        <v>-3298739.58</v>
      </c>
      <c r="I44" s="37">
        <f>'[6]вспомогат'!K41</f>
        <v>77.22426653836027</v>
      </c>
      <c r="J44" s="38">
        <f>'[6]вспомогат'!L41</f>
        <v>-3056967.5999999996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17414539</v>
      </c>
      <c r="D45" s="32">
        <f>'[6]вспомогат'!D42</f>
        <v>1866562</v>
      </c>
      <c r="E45" s="32">
        <f>'[6]вспомогат'!G42</f>
        <v>16668059.58</v>
      </c>
      <c r="F45" s="32">
        <f>'[6]вспомогат'!H42</f>
        <v>687531.790000001</v>
      </c>
      <c r="G45" s="35">
        <f>'[6]вспомогат'!I42</f>
        <v>36.834125520609604</v>
      </c>
      <c r="H45" s="36">
        <f>'[6]вспомогат'!J42</f>
        <v>-1179030.209999999</v>
      </c>
      <c r="I45" s="37">
        <f>'[6]вспомогат'!K42</f>
        <v>95.71347010678835</v>
      </c>
      <c r="J45" s="38">
        <f>'[6]вспомогат'!L42</f>
        <v>-746479.4199999999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30016190</v>
      </c>
      <c r="D46" s="32">
        <f>'[6]вспомогат'!D43</f>
        <v>3145539</v>
      </c>
      <c r="E46" s="32">
        <f>'[6]вспомогат'!G43</f>
        <v>31008384.26</v>
      </c>
      <c r="F46" s="32">
        <f>'[6]вспомогат'!H43</f>
        <v>1240442.0500000007</v>
      </c>
      <c r="G46" s="35">
        <f>'[6]вспомогат'!I43</f>
        <v>39.43496011335421</v>
      </c>
      <c r="H46" s="36">
        <f>'[6]вспомогат'!J43</f>
        <v>-1905096.9499999993</v>
      </c>
      <c r="I46" s="37">
        <f>'[6]вспомогат'!K43</f>
        <v>103.30553031547309</v>
      </c>
      <c r="J46" s="38">
        <f>'[6]вспомогат'!L43</f>
        <v>992194.2600000016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14813480</v>
      </c>
      <c r="D47" s="32">
        <f>'[6]вспомогат'!D44</f>
        <v>2193040</v>
      </c>
      <c r="E47" s="32">
        <f>'[6]вспомогат'!G44</f>
        <v>14522826.13</v>
      </c>
      <c r="F47" s="32">
        <f>'[6]вспомогат'!H44</f>
        <v>654136.1900000013</v>
      </c>
      <c r="G47" s="35">
        <f>'[6]вспомогат'!I44</f>
        <v>29.827827581804318</v>
      </c>
      <c r="H47" s="36">
        <f>'[6]вспомогат'!J44</f>
        <v>-1538903.8099999987</v>
      </c>
      <c r="I47" s="37">
        <f>'[6]вспомогат'!K44</f>
        <v>98.03790959315435</v>
      </c>
      <c r="J47" s="38">
        <f>'[6]вспомогат'!L44</f>
        <v>-290653.8699999992</v>
      </c>
    </row>
    <row r="48" spans="1:10" ht="14.25" customHeight="1">
      <c r="A48" s="51" t="s">
        <v>50</v>
      </c>
      <c r="B48" s="32">
        <f>'[6]вспомогат'!B45</f>
        <v>16570044</v>
      </c>
      <c r="C48" s="32">
        <f>'[6]вспомогат'!C45</f>
        <v>12832141</v>
      </c>
      <c r="D48" s="32">
        <f>'[6]вспомогат'!D45</f>
        <v>2565267</v>
      </c>
      <c r="E48" s="32">
        <f>'[6]вспомогат'!G45</f>
        <v>12986030.24</v>
      </c>
      <c r="F48" s="32">
        <f>'[6]вспомогат'!H45</f>
        <v>392745.9399999995</v>
      </c>
      <c r="G48" s="35">
        <f>'[6]вспомогат'!I45</f>
        <v>15.310138866636475</v>
      </c>
      <c r="H48" s="36">
        <f>'[6]вспомогат'!J45</f>
        <v>-2172521.0600000005</v>
      </c>
      <c r="I48" s="37">
        <f>'[6]вспомогат'!K45</f>
        <v>101.19924835613946</v>
      </c>
      <c r="J48" s="38">
        <f>'[6]вспомогат'!L45</f>
        <v>153889.24000000022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5095140</v>
      </c>
      <c r="D49" s="32">
        <f>'[6]вспомогат'!D46</f>
        <v>441400</v>
      </c>
      <c r="E49" s="32">
        <f>'[6]вспомогат'!G46</f>
        <v>5456599.46</v>
      </c>
      <c r="F49" s="32">
        <f>'[6]вспомогат'!H46</f>
        <v>148605.1900000004</v>
      </c>
      <c r="G49" s="35">
        <f>'[6]вспомогат'!I46</f>
        <v>33.66678522881749</v>
      </c>
      <c r="H49" s="36">
        <f>'[6]вспомогат'!J46</f>
        <v>-292794.8099999996</v>
      </c>
      <c r="I49" s="37">
        <f>'[6]вспомогат'!K46</f>
        <v>107.09420074816394</v>
      </c>
      <c r="J49" s="38">
        <f>'[6]вспомогат'!L46</f>
        <v>361459.45999999996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4696691</v>
      </c>
      <c r="D50" s="32">
        <f>'[6]вспомогат'!D47</f>
        <v>652282</v>
      </c>
      <c r="E50" s="32">
        <f>'[6]вспомогат'!G47</f>
        <v>5578584.69</v>
      </c>
      <c r="F50" s="32">
        <f>'[6]вспомогат'!H47</f>
        <v>436726.68000000063</v>
      </c>
      <c r="G50" s="35">
        <f>'[6]вспомогат'!I47</f>
        <v>66.95366114655941</v>
      </c>
      <c r="H50" s="36">
        <f>'[6]вспомогат'!J47</f>
        <v>-215555.31999999937</v>
      </c>
      <c r="I50" s="37">
        <f>'[6]вспомогат'!K47</f>
        <v>118.7769152792892</v>
      </c>
      <c r="J50" s="38">
        <f>'[6]вспомогат'!L47</f>
        <v>881893.6900000004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5843537</v>
      </c>
      <c r="D51" s="32">
        <f>'[6]вспомогат'!D48</f>
        <v>819623</v>
      </c>
      <c r="E51" s="32">
        <f>'[6]вспомогат'!G48</f>
        <v>5586142.73</v>
      </c>
      <c r="F51" s="32">
        <f>'[6]вспомогат'!H48</f>
        <v>89873.0700000003</v>
      </c>
      <c r="G51" s="35">
        <f>'[6]вспомогат'!I48</f>
        <v>10.965171792397273</v>
      </c>
      <c r="H51" s="36">
        <f>'[6]вспомогат'!J48</f>
        <v>-729749.9299999997</v>
      </c>
      <c r="I51" s="37">
        <f>'[6]вспомогат'!K48</f>
        <v>95.59523162084882</v>
      </c>
      <c r="J51" s="38">
        <f>'[6]вспомогат'!L48</f>
        <v>-257394.26999999955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12899640</v>
      </c>
      <c r="D52" s="32">
        <f>'[6]вспомогат'!D49</f>
        <v>1784042</v>
      </c>
      <c r="E52" s="32">
        <f>'[6]вспомогат'!G49</f>
        <v>14754065.58</v>
      </c>
      <c r="F52" s="32">
        <f>'[6]вспомогат'!H49</f>
        <v>981006.3499999996</v>
      </c>
      <c r="G52" s="35">
        <f>'[6]вспомогат'!I49</f>
        <v>54.9878506223508</v>
      </c>
      <c r="H52" s="36">
        <f>'[6]вспомогат'!J49</f>
        <v>-803035.6500000004</v>
      </c>
      <c r="I52" s="37">
        <f>'[6]вспомогат'!K49</f>
        <v>114.37579327795196</v>
      </c>
      <c r="J52" s="38">
        <f>'[6]вспомогат'!L49</f>
        <v>1854425.58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5550086</v>
      </c>
      <c r="D53" s="32">
        <f>'[6]вспомогат'!D50</f>
        <v>537006</v>
      </c>
      <c r="E53" s="32">
        <f>'[6]вспомогат'!G50</f>
        <v>6597500.35</v>
      </c>
      <c r="F53" s="32">
        <f>'[6]вспомогат'!H50</f>
        <v>700862.2999999998</v>
      </c>
      <c r="G53" s="35">
        <f>'[6]вспомогат'!I50</f>
        <v>130.51293654074624</v>
      </c>
      <c r="H53" s="36">
        <f>'[6]вспомогат'!J50</f>
        <v>163856.2999999998</v>
      </c>
      <c r="I53" s="37">
        <f>'[6]вспомогат'!K50</f>
        <v>118.87203819904772</v>
      </c>
      <c r="J53" s="38">
        <f>'[6]вспомогат'!L50</f>
        <v>1047414.3499999996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4826185</v>
      </c>
      <c r="D54" s="32">
        <f>'[6]вспомогат'!D51</f>
        <v>582703</v>
      </c>
      <c r="E54" s="32">
        <f>'[6]вспомогат'!G51</f>
        <v>5307829.63</v>
      </c>
      <c r="F54" s="32">
        <f>'[6]вспомогат'!H51</f>
        <v>241045.63999999966</v>
      </c>
      <c r="G54" s="35">
        <f>'[6]вспомогат'!I51</f>
        <v>41.36680950672979</v>
      </c>
      <c r="H54" s="36">
        <f>'[6]вспомогат'!J51</f>
        <v>-341657.36000000034</v>
      </c>
      <c r="I54" s="37">
        <f>'[6]вспомогат'!K51</f>
        <v>109.979821121652</v>
      </c>
      <c r="J54" s="38">
        <f>'[6]вспомогат'!L51</f>
        <v>481644.6299999999</v>
      </c>
    </row>
    <row r="55" spans="1:10" ht="15" customHeight="1">
      <c r="A55" s="49" t="s">
        <v>57</v>
      </c>
      <c r="B55" s="40">
        <f>SUM(B39:B54)</f>
        <v>253074797</v>
      </c>
      <c r="C55" s="40">
        <f>SUM(C39:C54)</f>
        <v>190266668</v>
      </c>
      <c r="D55" s="40">
        <f>SUM(D39:D54)</f>
        <v>26817868</v>
      </c>
      <c r="E55" s="40">
        <f>SUM(E39:E54)</f>
        <v>195693442.48000002</v>
      </c>
      <c r="F55" s="40">
        <f>SUM(F39:F54)</f>
        <v>8922841.280000001</v>
      </c>
      <c r="G55" s="41">
        <f>F55/D55*100</f>
        <v>33.272000891346025</v>
      </c>
      <c r="H55" s="40">
        <f>SUM(H39:H54)</f>
        <v>-17895026.719999995</v>
      </c>
      <c r="I55" s="42">
        <f>E55/C55*100</f>
        <v>102.85219399542962</v>
      </c>
      <c r="J55" s="40">
        <f>SUM(J39:J54)</f>
        <v>5426774.480000003</v>
      </c>
    </row>
    <row r="56" spans="1:10" ht="15.75" customHeight="1">
      <c r="A56" s="52" t="s">
        <v>58</v>
      </c>
      <c r="B56" s="53">
        <f>'[6]вспомогат'!B52</f>
        <v>8699548897</v>
      </c>
      <c r="C56" s="53">
        <f>'[6]вспомогат'!C52</f>
        <v>6388963064</v>
      </c>
      <c r="D56" s="53">
        <f>'[6]вспомогат'!D52</f>
        <v>694681046</v>
      </c>
      <c r="E56" s="53">
        <f>'[6]вспомогат'!G52</f>
        <v>6311675985.789999</v>
      </c>
      <c r="F56" s="53">
        <f>'[6]вспомогат'!H52</f>
        <v>261128279.18000022</v>
      </c>
      <c r="G56" s="54">
        <f>'[6]вспомогат'!I52</f>
        <v>37.589665168437634</v>
      </c>
      <c r="H56" s="53">
        <f>'[6]вспомогат'!J52</f>
        <v>-415657740.09999967</v>
      </c>
      <c r="I56" s="54">
        <f>'[6]вспомогат'!K52</f>
        <v>98.79030325522632</v>
      </c>
      <c r="J56" s="53">
        <f>'[6]вспомогат'!L52</f>
        <v>-77287078.21000099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13.09.2017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2017-09-14T05:42:27Z</dcterms:created>
  <dcterms:modified xsi:type="dcterms:W3CDTF">2017-09-14T05:42:56Z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