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7555" windowHeight="1306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<sst xmlns="http://schemas.openxmlformats.org/spreadsheetml/2006/main" count="64" uniqueCount="59">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</sst>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9" fillId="0" borderId="15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0" fillId="0" borderId="16" xfId="0" applyFont="1" applyBorder="1" applyAlignment="1">
      <alignment horizontal="center" vertical="center"/>
    </xf>
    <xf numFmtId="0" fontId="29" fillId="0" borderId="16" xfId="0" applyNumberFormat="1" applyFont="1" applyFill="1" applyBorder="1" applyAlignment="1" applyProtection="1">
      <alignment/>
      <protection/>
    </xf>
    <xf numFmtId="0" fontId="32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31" fillId="0" borderId="19" xfId="0" applyNumberFormat="1" applyFont="1" applyFill="1" applyBorder="1" applyAlignment="1" applyProtection="1">
      <alignment horizontal="center"/>
      <protection/>
    </xf>
    <xf numFmtId="0" fontId="31" fillId="0" borderId="20" xfId="0" applyNumberFormat="1" applyFont="1" applyFill="1" applyBorder="1" applyAlignment="1" applyProtection="1">
      <alignment horizontal="center"/>
      <protection/>
    </xf>
    <xf numFmtId="0" fontId="30" fillId="0" borderId="12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5" xfId="0" applyNumberFormat="1" applyFont="1" applyFill="1" applyBorder="1" applyAlignment="1" applyProtection="1">
      <alignment/>
      <protection/>
    </xf>
    <xf numFmtId="0" fontId="29" fillId="0" borderId="23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85;&#1072;&#1076;&#1093;_1109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11.09.2017</v>
          </cell>
        </row>
        <row r="6">
          <cell r="G6" t="str">
            <v>Фактично надійшло на 11.09.2017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1601893474</v>
          </cell>
          <cell r="C10">
            <v>1201658894</v>
          </cell>
          <cell r="D10">
            <v>105421480</v>
          </cell>
          <cell r="G10">
            <v>1156515874.57</v>
          </cell>
          <cell r="H10">
            <v>39631510.599999905</v>
          </cell>
          <cell r="I10">
            <v>37.59339235229851</v>
          </cell>
          <cell r="J10">
            <v>-65789969.400000095</v>
          </cell>
          <cell r="K10">
            <v>96.24327505455969</v>
          </cell>
          <cell r="L10">
            <v>-45143019.43000007</v>
          </cell>
        </row>
        <row r="11">
          <cell r="B11">
            <v>4165000000</v>
          </cell>
          <cell r="C11">
            <v>3013310000</v>
          </cell>
          <cell r="D11">
            <v>326975000</v>
          </cell>
          <cell r="G11">
            <v>2911380471.11</v>
          </cell>
          <cell r="H11">
            <v>111252124.01000023</v>
          </cell>
          <cell r="I11">
            <v>34.024657545683986</v>
          </cell>
          <cell r="J11">
            <v>-215722875.98999977</v>
          </cell>
          <cell r="K11">
            <v>96.61735669778417</v>
          </cell>
          <cell r="L11">
            <v>-101929528.88999987</v>
          </cell>
        </row>
        <row r="12">
          <cell r="B12">
            <v>333387531</v>
          </cell>
          <cell r="C12">
            <v>254284824</v>
          </cell>
          <cell r="D12">
            <v>25060437</v>
          </cell>
          <cell r="G12">
            <v>245782269.29</v>
          </cell>
          <cell r="H12">
            <v>7076729.939999998</v>
          </cell>
          <cell r="I12">
            <v>28.23865338022636</v>
          </cell>
          <cell r="J12">
            <v>-17983707.060000002</v>
          </cell>
          <cell r="K12">
            <v>96.6562870027981</v>
          </cell>
          <cell r="L12">
            <v>-8502554.710000008</v>
          </cell>
        </row>
        <row r="13">
          <cell r="B13">
            <v>433085513</v>
          </cell>
          <cell r="C13">
            <v>325559000</v>
          </cell>
          <cell r="D13">
            <v>35199800</v>
          </cell>
          <cell r="G13">
            <v>324060079.35</v>
          </cell>
          <cell r="H13">
            <v>16504218.970000029</v>
          </cell>
          <cell r="I13">
            <v>46.88725211506892</v>
          </cell>
          <cell r="J13">
            <v>-18695581.02999997</v>
          </cell>
          <cell r="K13">
            <v>99.53958555899239</v>
          </cell>
          <cell r="L13">
            <v>-1498920.6499999762</v>
          </cell>
        </row>
        <row r="14">
          <cell r="B14">
            <v>470400000</v>
          </cell>
          <cell r="C14">
            <v>345876000</v>
          </cell>
          <cell r="D14">
            <v>42324000</v>
          </cell>
          <cell r="G14">
            <v>315089236.12</v>
          </cell>
          <cell r="H14">
            <v>10210049.439999998</v>
          </cell>
          <cell r="I14">
            <v>24.12354560060485</v>
          </cell>
          <cell r="J14">
            <v>-32113950.560000002</v>
          </cell>
          <cell r="K14">
            <v>91.09890137505927</v>
          </cell>
          <cell r="L14">
            <v>-30786763.879999995</v>
          </cell>
        </row>
        <row r="15">
          <cell r="B15">
            <v>63907600</v>
          </cell>
          <cell r="C15">
            <v>48716400</v>
          </cell>
          <cell r="D15">
            <v>5004300</v>
          </cell>
          <cell r="G15">
            <v>46443838.2</v>
          </cell>
          <cell r="H15">
            <v>997779.0700000003</v>
          </cell>
          <cell r="I15">
            <v>19.938434346462046</v>
          </cell>
          <cell r="J15">
            <v>-4006520.9299999997</v>
          </cell>
          <cell r="K15">
            <v>95.3351195901175</v>
          </cell>
          <cell r="L15">
            <v>-2272561.799999997</v>
          </cell>
        </row>
        <row r="16">
          <cell r="B16">
            <v>34835596</v>
          </cell>
          <cell r="C16">
            <v>25791429</v>
          </cell>
          <cell r="D16">
            <v>3519347</v>
          </cell>
          <cell r="G16">
            <v>26585230.71</v>
          </cell>
          <cell r="H16">
            <v>1761262</v>
          </cell>
          <cell r="I16">
            <v>50.04513621418973</v>
          </cell>
          <cell r="J16">
            <v>-1758085</v>
          </cell>
          <cell r="K16">
            <v>103.07777327886718</v>
          </cell>
          <cell r="L16">
            <v>793801.7100000009</v>
          </cell>
        </row>
        <row r="17">
          <cell r="B17">
            <v>188315129</v>
          </cell>
          <cell r="C17">
            <v>132563255</v>
          </cell>
          <cell r="D17">
            <v>19128827</v>
          </cell>
          <cell r="G17">
            <v>160833879.14</v>
          </cell>
          <cell r="H17">
            <v>7370258.979999989</v>
          </cell>
          <cell r="I17">
            <v>38.529591908589005</v>
          </cell>
          <cell r="J17">
            <v>-11758568.02000001</v>
          </cell>
          <cell r="K17">
            <v>121.32613908733607</v>
          </cell>
          <cell r="L17">
            <v>28270624.139999986</v>
          </cell>
        </row>
        <row r="18">
          <cell r="B18">
            <v>25131365</v>
          </cell>
          <cell r="C18">
            <v>17799925</v>
          </cell>
          <cell r="D18">
            <v>1785491</v>
          </cell>
          <cell r="G18">
            <v>18621904.78</v>
          </cell>
          <cell r="H18">
            <v>879890.5600000024</v>
          </cell>
          <cell r="I18">
            <v>49.28003333536839</v>
          </cell>
          <cell r="J18">
            <v>-905600.4399999976</v>
          </cell>
          <cell r="K18">
            <v>104.6178833899581</v>
          </cell>
          <cell r="L18">
            <v>821979.7800000012</v>
          </cell>
        </row>
        <row r="19">
          <cell r="B19">
            <v>19481257</v>
          </cell>
          <cell r="C19">
            <v>14570784</v>
          </cell>
          <cell r="D19">
            <v>1152090</v>
          </cell>
          <cell r="G19">
            <v>20233923.26</v>
          </cell>
          <cell r="H19">
            <v>317668.5600000024</v>
          </cell>
          <cell r="I19">
            <v>27.573241673827773</v>
          </cell>
          <cell r="J19">
            <v>-834421.4399999976</v>
          </cell>
          <cell r="K19">
            <v>138.8664004627342</v>
          </cell>
          <cell r="L19">
            <v>5663139.260000002</v>
          </cell>
        </row>
        <row r="20">
          <cell r="B20">
            <v>116263548</v>
          </cell>
          <cell r="C20">
            <v>81013291</v>
          </cell>
          <cell r="D20">
            <v>10065278</v>
          </cell>
          <cell r="G20">
            <v>87775184.12</v>
          </cell>
          <cell r="H20">
            <v>2680204.5100000054</v>
          </cell>
          <cell r="I20">
            <v>26.62822139636884</v>
          </cell>
          <cell r="J20">
            <v>-7385073.489999995</v>
          </cell>
          <cell r="K20">
            <v>108.34664662616905</v>
          </cell>
          <cell r="L20">
            <v>6761893.120000005</v>
          </cell>
        </row>
        <row r="21">
          <cell r="B21">
            <v>88876200</v>
          </cell>
          <cell r="C21">
            <v>64171990</v>
          </cell>
          <cell r="D21">
            <v>9027030</v>
          </cell>
          <cell r="G21">
            <v>66877339.24</v>
          </cell>
          <cell r="H21">
            <v>1498483.4800000042</v>
          </cell>
          <cell r="I21">
            <v>16.599961227557724</v>
          </cell>
          <cell r="J21">
            <v>-7528546.519999996</v>
          </cell>
          <cell r="K21">
            <v>104.21577894031337</v>
          </cell>
          <cell r="L21">
            <v>2705349.240000002</v>
          </cell>
        </row>
        <row r="22">
          <cell r="B22">
            <v>80318550</v>
          </cell>
          <cell r="C22">
            <v>61223015</v>
          </cell>
          <cell r="D22">
            <v>7075888</v>
          </cell>
          <cell r="G22">
            <v>59644692.24</v>
          </cell>
          <cell r="H22">
            <v>1518093.8800000027</v>
          </cell>
          <cell r="I22">
            <v>21.45446451385328</v>
          </cell>
          <cell r="J22">
            <v>-5557794.119999997</v>
          </cell>
          <cell r="K22">
            <v>97.42201072586838</v>
          </cell>
          <cell r="L22">
            <v>-1578322.759999998</v>
          </cell>
        </row>
        <row r="23">
          <cell r="B23">
            <v>64704600</v>
          </cell>
          <cell r="C23">
            <v>47284396</v>
          </cell>
          <cell r="D23">
            <v>6898397</v>
          </cell>
          <cell r="G23">
            <v>46588755.82</v>
          </cell>
          <cell r="H23">
            <v>876677.5600000024</v>
          </cell>
          <cell r="I23">
            <v>12.70842429045476</v>
          </cell>
          <cell r="J23">
            <v>-6021719.439999998</v>
          </cell>
          <cell r="K23">
            <v>98.52881661002924</v>
          </cell>
          <cell r="L23">
            <v>-695640.1799999997</v>
          </cell>
        </row>
        <row r="24">
          <cell r="B24">
            <v>35055064</v>
          </cell>
          <cell r="C24">
            <v>22096438</v>
          </cell>
          <cell r="D24">
            <v>2764288</v>
          </cell>
          <cell r="G24">
            <v>27299010.82</v>
          </cell>
          <cell r="H24">
            <v>670043.25</v>
          </cell>
          <cell r="I24">
            <v>24.239270654866644</v>
          </cell>
          <cell r="J24">
            <v>-2094244.75</v>
          </cell>
          <cell r="K24">
            <v>123.54484835972205</v>
          </cell>
          <cell r="L24">
            <v>5202572.82</v>
          </cell>
        </row>
        <row r="25">
          <cell r="B25">
            <v>110562503</v>
          </cell>
          <cell r="C25">
            <v>80798840</v>
          </cell>
          <cell r="D25">
            <v>11837485</v>
          </cell>
          <cell r="G25">
            <v>83807626.64</v>
          </cell>
          <cell r="H25">
            <v>3805064.180000007</v>
          </cell>
          <cell r="I25">
            <v>32.14419431154512</v>
          </cell>
          <cell r="J25">
            <v>-8032420.819999993</v>
          </cell>
          <cell r="K25">
            <v>103.72379930206918</v>
          </cell>
          <cell r="L25">
            <v>3008786.6400000006</v>
          </cell>
        </row>
        <row r="26">
          <cell r="B26">
            <v>65358575</v>
          </cell>
          <cell r="C26">
            <v>48872131</v>
          </cell>
          <cell r="D26">
            <v>7621882</v>
          </cell>
          <cell r="G26">
            <v>47431537.99</v>
          </cell>
          <cell r="H26">
            <v>1333189.4800000042</v>
          </cell>
          <cell r="I26">
            <v>17.491604829358472</v>
          </cell>
          <cell r="J26">
            <v>-6288692.519999996</v>
          </cell>
          <cell r="K26">
            <v>97.0523220892496</v>
          </cell>
          <cell r="L26">
            <v>-1440593.009999998</v>
          </cell>
        </row>
        <row r="27">
          <cell r="B27">
            <v>47042119</v>
          </cell>
          <cell r="C27">
            <v>36570645</v>
          </cell>
          <cell r="D27">
            <v>3313581</v>
          </cell>
          <cell r="G27">
            <v>36949301.04</v>
          </cell>
          <cell r="H27">
            <v>524586.8699999973</v>
          </cell>
          <cell r="I27">
            <v>15.83141833563137</v>
          </cell>
          <cell r="J27">
            <v>-2788994.1300000027</v>
          </cell>
          <cell r="K27">
            <v>101.03540979383874</v>
          </cell>
          <cell r="L27">
            <v>378656.0399999991</v>
          </cell>
        </row>
        <row r="28">
          <cell r="B28">
            <v>54268424</v>
          </cell>
          <cell r="C28">
            <v>40944955</v>
          </cell>
          <cell r="D28">
            <v>5262390</v>
          </cell>
          <cell r="G28">
            <v>40571503.55</v>
          </cell>
          <cell r="H28">
            <v>1200269.599999994</v>
          </cell>
          <cell r="I28">
            <v>22.808450152877192</v>
          </cell>
          <cell r="J28">
            <v>-4062120.400000006</v>
          </cell>
          <cell r="K28">
            <v>99.0879182795536</v>
          </cell>
          <cell r="L28">
            <v>-373451.450000003</v>
          </cell>
        </row>
        <row r="29">
          <cell r="B29">
            <v>131027596</v>
          </cell>
          <cell r="C29">
            <v>100619551</v>
          </cell>
          <cell r="D29">
            <v>10090172</v>
          </cell>
          <cell r="G29">
            <v>102250717.6</v>
          </cell>
          <cell r="H29">
            <v>3516890.1400000006</v>
          </cell>
          <cell r="I29">
            <v>34.85461040703767</v>
          </cell>
          <cell r="J29">
            <v>-6573281.859999999</v>
          </cell>
          <cell r="K29">
            <v>101.621122916758</v>
          </cell>
          <cell r="L29">
            <v>1631166.599999994</v>
          </cell>
        </row>
        <row r="30">
          <cell r="B30">
            <v>56119919</v>
          </cell>
          <cell r="C30">
            <v>44803430</v>
          </cell>
          <cell r="D30">
            <v>4792132</v>
          </cell>
          <cell r="G30">
            <v>45667685.67</v>
          </cell>
          <cell r="H30">
            <v>943244.9900000021</v>
          </cell>
          <cell r="I30">
            <v>19.683201339195207</v>
          </cell>
          <cell r="J30">
            <v>-3848887.009999998</v>
          </cell>
          <cell r="K30">
            <v>101.92899443189954</v>
          </cell>
          <cell r="L30">
            <v>864255.6700000018</v>
          </cell>
        </row>
        <row r="31">
          <cell r="B31">
            <v>33273209</v>
          </cell>
          <cell r="C31">
            <v>22218132</v>
          </cell>
          <cell r="D31">
            <v>2730931</v>
          </cell>
          <cell r="G31">
            <v>25390593.91</v>
          </cell>
          <cell r="H31">
            <v>1032846.9499999993</v>
          </cell>
          <cell r="I31">
            <v>37.820323911515864</v>
          </cell>
          <cell r="J31">
            <v>-1698084.0500000007</v>
          </cell>
          <cell r="K31">
            <v>114.27870673376141</v>
          </cell>
          <cell r="L31">
            <v>3172461.91</v>
          </cell>
        </row>
        <row r="32">
          <cell r="B32">
            <v>29326035</v>
          </cell>
          <cell r="C32">
            <v>21894583</v>
          </cell>
          <cell r="D32">
            <v>2514661</v>
          </cell>
          <cell r="G32">
            <v>24625017.42</v>
          </cell>
          <cell r="H32">
            <v>373871.65000000224</v>
          </cell>
          <cell r="I32">
            <v>14.86767600086064</v>
          </cell>
          <cell r="J32">
            <v>-2140789.3499999978</v>
          </cell>
          <cell r="K32">
            <v>112.47082175531729</v>
          </cell>
          <cell r="L32">
            <v>2730434.420000002</v>
          </cell>
        </row>
        <row r="33">
          <cell r="B33">
            <v>50944958</v>
          </cell>
          <cell r="C33">
            <v>37020864</v>
          </cell>
          <cell r="D33">
            <v>5342567</v>
          </cell>
          <cell r="G33">
            <v>40642324.6</v>
          </cell>
          <cell r="H33">
            <v>1430145.0200000033</v>
          </cell>
          <cell r="I33">
            <v>26.768873839111485</v>
          </cell>
          <cell r="J33">
            <v>-3912421.9799999967</v>
          </cell>
          <cell r="K33">
            <v>109.78221523949307</v>
          </cell>
          <cell r="L33">
            <v>3621460.6000000015</v>
          </cell>
        </row>
        <row r="34">
          <cell r="B34">
            <v>44666610</v>
          </cell>
          <cell r="C34">
            <v>30593321</v>
          </cell>
          <cell r="D34">
            <v>3874311</v>
          </cell>
          <cell r="G34">
            <v>35727549.57</v>
          </cell>
          <cell r="H34">
            <v>1048982.1000000015</v>
          </cell>
          <cell r="I34">
            <v>27.07531997302234</v>
          </cell>
          <cell r="J34">
            <v>-2825328.8999999985</v>
          </cell>
          <cell r="K34">
            <v>116.78218775267975</v>
          </cell>
          <cell r="L34">
            <v>5134228.57</v>
          </cell>
        </row>
        <row r="35">
          <cell r="B35">
            <v>103228725</v>
          </cell>
          <cell r="C35">
            <v>78440303</v>
          </cell>
          <cell r="D35">
            <v>9081413</v>
          </cell>
          <cell r="G35">
            <v>87770084.87</v>
          </cell>
          <cell r="H35">
            <v>2334440.430000007</v>
          </cell>
          <cell r="I35">
            <v>25.705696129005556</v>
          </cell>
          <cell r="J35">
            <v>-6746972.569999993</v>
          </cell>
          <cell r="K35">
            <v>111.89411758136632</v>
          </cell>
          <cell r="L35">
            <v>9329781.870000005</v>
          </cell>
        </row>
        <row r="36">
          <cell r="B36">
            <v>11855400</v>
          </cell>
          <cell r="C36">
            <v>9420218</v>
          </cell>
          <cell r="D36">
            <v>1177895</v>
          </cell>
          <cell r="G36">
            <v>9878752.91</v>
          </cell>
          <cell r="H36">
            <v>203978.81000000052</v>
          </cell>
          <cell r="I36">
            <v>17.317232011342313</v>
          </cell>
          <cell r="J36">
            <v>-973916.1899999995</v>
          </cell>
          <cell r="K36">
            <v>104.86756155749262</v>
          </cell>
          <cell r="L36">
            <v>458534.91000000015</v>
          </cell>
        </row>
        <row r="37">
          <cell r="B37">
            <v>31392357</v>
          </cell>
          <cell r="C37">
            <v>23901941</v>
          </cell>
          <cell r="D37">
            <v>2590788</v>
          </cell>
          <cell r="G37">
            <v>23512399</v>
          </cell>
          <cell r="H37">
            <v>755634.8299999982</v>
          </cell>
          <cell r="I37">
            <v>29.166216224561726</v>
          </cell>
          <cell r="J37">
            <v>-1835153.1700000018</v>
          </cell>
          <cell r="K37">
            <v>98.37024951237224</v>
          </cell>
          <cell r="L37">
            <v>-389542</v>
          </cell>
        </row>
        <row r="38">
          <cell r="B38">
            <v>17873815</v>
          </cell>
          <cell r="C38">
            <v>12337214</v>
          </cell>
          <cell r="D38">
            <v>1406815</v>
          </cell>
          <cell r="G38">
            <v>13782460.91</v>
          </cell>
          <cell r="H38">
            <v>635818.3300000001</v>
          </cell>
          <cell r="I38">
            <v>45.195589327665694</v>
          </cell>
          <cell r="J38">
            <v>-770996.6699999999</v>
          </cell>
          <cell r="K38">
            <v>111.71453222745427</v>
          </cell>
          <cell r="L38">
            <v>1445246.9100000001</v>
          </cell>
        </row>
        <row r="39">
          <cell r="B39">
            <v>13597300</v>
          </cell>
          <cell r="C39">
            <v>10670512</v>
          </cell>
          <cell r="D39">
            <v>2066743</v>
          </cell>
          <cell r="G39">
            <v>9496195.48</v>
          </cell>
          <cell r="H39">
            <v>361436.4000000004</v>
          </cell>
          <cell r="I39">
            <v>17.488212128939125</v>
          </cell>
          <cell r="J39">
            <v>-1705306.5999999996</v>
          </cell>
          <cell r="K39">
            <v>88.99475001761866</v>
          </cell>
          <cell r="L39">
            <v>-1174316.5199999996</v>
          </cell>
        </row>
        <row r="40">
          <cell r="B40">
            <v>11630370</v>
          </cell>
          <cell r="C40">
            <v>6527116</v>
          </cell>
          <cell r="D40">
            <v>1057254</v>
          </cell>
          <cell r="G40">
            <v>9740165.74</v>
          </cell>
          <cell r="H40">
            <v>308452.9000000004</v>
          </cell>
          <cell r="I40">
            <v>29.174909718951202</v>
          </cell>
          <cell r="J40">
            <v>-748801.0999999996</v>
          </cell>
          <cell r="K40">
            <v>149.22617799346602</v>
          </cell>
          <cell r="L40">
            <v>3213049.74</v>
          </cell>
        </row>
        <row r="41">
          <cell r="B41">
            <v>17099655</v>
          </cell>
          <cell r="C41">
            <v>13422038</v>
          </cell>
          <cell r="D41">
            <v>3930909</v>
          </cell>
          <cell r="G41">
            <v>10321067.95</v>
          </cell>
          <cell r="H41">
            <v>588166.9699999988</v>
          </cell>
          <cell r="I41">
            <v>14.962619841873694</v>
          </cell>
          <cell r="J41">
            <v>-3342742.030000001</v>
          </cell>
          <cell r="K41">
            <v>76.89642921589105</v>
          </cell>
          <cell r="L41">
            <v>-3100970.0500000007</v>
          </cell>
        </row>
        <row r="42">
          <cell r="B42">
            <v>23272313</v>
          </cell>
          <cell r="C42">
            <v>17414539</v>
          </cell>
          <cell r="D42">
            <v>1866562</v>
          </cell>
          <cell r="G42">
            <v>16595201.14</v>
          </cell>
          <cell r="H42">
            <v>614673.3500000015</v>
          </cell>
          <cell r="I42">
            <v>32.930775939936716</v>
          </cell>
          <cell r="J42">
            <v>-1251888.6499999985</v>
          </cell>
          <cell r="K42">
            <v>95.29509302543121</v>
          </cell>
          <cell r="L42">
            <v>-819337.8599999994</v>
          </cell>
        </row>
        <row r="43">
          <cell r="B43">
            <v>38978076</v>
          </cell>
          <cell r="C43">
            <v>30016190</v>
          </cell>
          <cell r="D43">
            <v>3145539</v>
          </cell>
          <cell r="G43">
            <v>30663441.28</v>
          </cell>
          <cell r="H43">
            <v>895499.0700000003</v>
          </cell>
          <cell r="I43">
            <v>28.468859232074383</v>
          </cell>
          <cell r="J43">
            <v>-2250039.9299999997</v>
          </cell>
          <cell r="K43">
            <v>102.15634056154363</v>
          </cell>
          <cell r="L43">
            <v>647251.2800000012</v>
          </cell>
        </row>
        <row r="44">
          <cell r="B44">
            <v>19177760</v>
          </cell>
          <cell r="C44">
            <v>14813480</v>
          </cell>
          <cell r="D44">
            <v>2193040</v>
          </cell>
          <cell r="G44">
            <v>14405427.02</v>
          </cell>
          <cell r="H44">
            <v>536737.0800000001</v>
          </cell>
          <cell r="I44">
            <v>24.474568635319013</v>
          </cell>
          <cell r="J44">
            <v>-1656302.92</v>
          </cell>
          <cell r="K44">
            <v>97.24539419501697</v>
          </cell>
          <cell r="L44">
            <v>-408052.98000000045</v>
          </cell>
        </row>
        <row r="45">
          <cell r="B45">
            <v>16570044</v>
          </cell>
          <cell r="C45">
            <v>12832141</v>
          </cell>
          <cell r="D45">
            <v>2565267</v>
          </cell>
          <cell r="G45">
            <v>12903876.09</v>
          </cell>
          <cell r="H45">
            <v>310591.7899999991</v>
          </cell>
          <cell r="I45">
            <v>12.10758139406148</v>
          </cell>
          <cell r="J45">
            <v>-2254675.210000001</v>
          </cell>
          <cell r="K45">
            <v>100.55902666593207</v>
          </cell>
          <cell r="L45">
            <v>71735.08999999985</v>
          </cell>
        </row>
        <row r="46">
          <cell r="B46">
            <v>6173405</v>
          </cell>
          <cell r="C46">
            <v>5095140</v>
          </cell>
          <cell r="D46">
            <v>441400</v>
          </cell>
          <cell r="G46">
            <v>5399533.71</v>
          </cell>
          <cell r="H46">
            <v>91539.44000000041</v>
          </cell>
          <cell r="I46">
            <v>20.73843226098786</v>
          </cell>
          <cell r="J46">
            <v>-349860.5599999996</v>
          </cell>
          <cell r="K46">
            <v>105.97419717613255</v>
          </cell>
          <cell r="L46">
            <v>304393.70999999996</v>
          </cell>
        </row>
        <row r="47">
          <cell r="B47">
            <v>6362670</v>
          </cell>
          <cell r="C47">
            <v>4696691</v>
          </cell>
          <cell r="D47">
            <v>652282</v>
          </cell>
          <cell r="G47">
            <v>5567036.18</v>
          </cell>
          <cell r="H47">
            <v>425178.1699999999</v>
          </cell>
          <cell r="I47">
            <v>65.18318304046409</v>
          </cell>
          <cell r="J47">
            <v>-227103.83000000007</v>
          </cell>
          <cell r="K47">
            <v>118.53102918629305</v>
          </cell>
          <cell r="L47">
            <v>870345.1799999997</v>
          </cell>
        </row>
        <row r="48">
          <cell r="B48">
            <v>8014032</v>
          </cell>
          <cell r="C48">
            <v>5843537</v>
          </cell>
          <cell r="D48">
            <v>819623</v>
          </cell>
          <cell r="G48">
            <v>5581431.43</v>
          </cell>
          <cell r="H48">
            <v>85161.76999999955</v>
          </cell>
          <cell r="I48">
            <v>10.390358738102707</v>
          </cell>
          <cell r="J48">
            <v>-734461.2300000004</v>
          </cell>
          <cell r="K48">
            <v>95.51460750569389</v>
          </cell>
          <cell r="L48">
            <v>-262105.5700000003</v>
          </cell>
        </row>
        <row r="49">
          <cell r="B49">
            <v>17810300</v>
          </cell>
          <cell r="C49">
            <v>12899640</v>
          </cell>
          <cell r="D49">
            <v>1784042</v>
          </cell>
          <cell r="G49">
            <v>14664401.65</v>
          </cell>
          <cell r="H49">
            <v>891342.4199999999</v>
          </cell>
          <cell r="I49">
            <v>49.96196389995302</v>
          </cell>
          <cell r="J49">
            <v>-892699.5800000001</v>
          </cell>
          <cell r="K49">
            <v>113.68070465532372</v>
          </cell>
          <cell r="L49">
            <v>1764761.6500000004</v>
          </cell>
        </row>
        <row r="50">
          <cell r="B50">
            <v>7250200</v>
          </cell>
          <cell r="C50">
            <v>5550086</v>
          </cell>
          <cell r="D50">
            <v>537006</v>
          </cell>
          <cell r="G50">
            <v>6559482.15</v>
          </cell>
          <cell r="H50">
            <v>662844.1000000006</v>
          </cell>
          <cell r="I50">
            <v>123.4332763507299</v>
          </cell>
          <cell r="J50">
            <v>125838.10000000056</v>
          </cell>
          <cell r="K50">
            <v>118.18703620088048</v>
          </cell>
          <cell r="L50">
            <v>1009396.1500000004</v>
          </cell>
        </row>
        <row r="51">
          <cell r="B51">
            <v>6017100</v>
          </cell>
          <cell r="C51">
            <v>4826185</v>
          </cell>
          <cell r="D51">
            <v>582703</v>
          </cell>
          <cell r="G51">
            <v>5270769.69</v>
          </cell>
          <cell r="H51">
            <v>203985.7000000002</v>
          </cell>
          <cell r="I51">
            <v>35.006804495600704</v>
          </cell>
          <cell r="J51">
            <v>-378717.2999999998</v>
          </cell>
          <cell r="K51">
            <v>109.2119280549751</v>
          </cell>
          <cell r="L51">
            <v>444584.6900000004</v>
          </cell>
        </row>
        <row r="52">
          <cell r="B52">
            <v>8699548897</v>
          </cell>
          <cell r="C52">
            <v>6388963064</v>
          </cell>
          <cell r="D52">
            <v>694681046</v>
          </cell>
          <cell r="G52">
            <v>6278907273.959999</v>
          </cell>
          <cell r="H52">
            <v>228359567.35000023</v>
          </cell>
          <cell r="I52">
            <v>32.872577806016636</v>
          </cell>
          <cell r="J52">
            <v>-447074651.77999985</v>
          </cell>
          <cell r="K52">
            <v>98.27740763348383</v>
          </cell>
          <cell r="L52">
            <v>-110055790.04000092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 topLeftCell="A1">
      <pane xSplit="1" ySplit="9" topLeftCell="B34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O22" sqref="O22"/>
    </sheetView>
  </sheetViews>
  <sheetFormatPr defaultColWidth="11.421875" defaultRowHeight="12.75"/>
  <cols>
    <col min="1" max="1" width="31.140625" style="0" customWidth="1"/>
    <col min="2" max="3" width="11.421875" style="1" customWidth="1"/>
    <col min="4" max="4" width="11.28125" style="1" customWidth="1"/>
    <col min="5" max="6" width="11.421875" style="1" customWidth="1"/>
    <col min="7" max="7" width="9.421875" style="1" customWidth="1"/>
    <col min="8" max="8" width="11.421875" style="1" customWidth="1"/>
    <col min="9" max="9" width="8.57421875" style="1" customWidth="1"/>
    <col min="10" max="12" width="11.421875" style="1" customWidth="1"/>
  </cols>
  <sheetData>
    <row r="2" spans="1:10" ht="18.75">
      <c r="A2" s="50" t="str">
        <f>'[6]вспомогат'!A2</f>
        <v>Щоденний моніторинг виконання за помісячним розписом доходів станом на 11.09.2017</v>
      </c>
      <c r="B2" s="50"/>
      <c r="C2" s="50"/>
      <c r="D2" s="50"/>
      <c r="E2" s="50"/>
      <c r="F2" s="50"/>
      <c r="G2" s="50"/>
      <c r="H2" s="50"/>
      <c r="I2" s="50"/>
      <c r="J2" s="50"/>
    </row>
    <row r="3" ht="12.75">
      <c r="J3" s="2" t="s">
        <v>0</v>
      </c>
    </row>
    <row r="5" spans="1:10" ht="12.75">
      <c r="A5" s="51" t="s">
        <v>1</v>
      </c>
      <c r="B5" s="54" t="s">
        <v>2</v>
      </c>
      <c r="C5" s="55"/>
      <c r="D5" s="55"/>
      <c r="E5" s="55"/>
      <c r="F5" s="55"/>
      <c r="G5" s="55"/>
      <c r="H5" s="55"/>
      <c r="I5" s="55"/>
      <c r="J5" s="55"/>
    </row>
    <row r="6" spans="1:10" ht="12.75" customHeight="1">
      <c r="A6" s="52"/>
      <c r="B6" s="3" t="s">
        <v>3</v>
      </c>
      <c r="C6" s="4" t="s">
        <v>3</v>
      </c>
      <c r="D6" s="3" t="s">
        <v>4</v>
      </c>
      <c r="E6" s="56" t="str">
        <f>'[6]вспомогат'!G6</f>
        <v>Фактично надійшло на 11.09.2017</v>
      </c>
      <c r="F6" s="57"/>
      <c r="G6" s="46" t="s">
        <v>5</v>
      </c>
      <c r="H6" s="47"/>
      <c r="I6" s="47"/>
      <c r="J6" s="47"/>
    </row>
    <row r="7" spans="1:10" ht="12.75">
      <c r="A7" s="52"/>
      <c r="B7" s="5" t="s">
        <v>6</v>
      </c>
      <c r="C7" s="6" t="s">
        <v>6</v>
      </c>
      <c r="D7" s="5" t="s">
        <v>7</v>
      </c>
      <c r="E7" s="58"/>
      <c r="F7" s="59"/>
      <c r="G7" s="48" t="s">
        <v>8</v>
      </c>
      <c r="H7" s="49"/>
      <c r="I7" s="49"/>
      <c r="J7" s="49"/>
    </row>
    <row r="8" spans="1:10" ht="12.75">
      <c r="A8" s="52"/>
      <c r="B8" s="5" t="s">
        <v>9</v>
      </c>
      <c r="C8" s="6" t="s">
        <v>7</v>
      </c>
      <c r="D8" s="5" t="str">
        <f>'[6]вспомогат'!D8</f>
        <v>вересень</v>
      </c>
      <c r="E8" s="6" t="s">
        <v>10</v>
      </c>
      <c r="F8" s="9" t="str">
        <f>'[6]вспомогат'!H8</f>
        <v>за вересень</v>
      </c>
      <c r="G8" s="44" t="str">
        <f>'[6]вспомогат'!I8</f>
        <v>за вересень</v>
      </c>
      <c r="H8" s="45"/>
      <c r="I8" s="44" t="str">
        <f>'[6]вспомогат'!K8</f>
        <v>за 9 місяців</v>
      </c>
      <c r="J8" s="45"/>
    </row>
    <row r="9" spans="1:10" ht="12.75">
      <c r="A9" s="53"/>
      <c r="B9" s="10" t="str">
        <f>'[6]вспомогат'!B9</f>
        <v> рік </v>
      </c>
      <c r="C9" s="8" t="str">
        <f>'[6]вспомогат'!C9</f>
        <v>9 міс.   </v>
      </c>
      <c r="D9" s="11"/>
      <c r="E9" s="7"/>
      <c r="F9" s="11"/>
      <c r="G9" s="8" t="s">
        <v>11</v>
      </c>
      <c r="H9" s="12" t="s">
        <v>12</v>
      </c>
      <c r="I9" s="13" t="s">
        <v>11</v>
      </c>
      <c r="J9" s="14" t="s">
        <v>12</v>
      </c>
    </row>
    <row r="10" spans="1:10" ht="12.75">
      <c r="A10" s="15" t="s">
        <v>13</v>
      </c>
      <c r="B10" s="16">
        <f>'[6]вспомогат'!B10</f>
        <v>1601893474</v>
      </c>
      <c r="C10" s="16">
        <f>'[6]вспомогат'!C10</f>
        <v>1201658894</v>
      </c>
      <c r="D10" s="16">
        <f>'[6]вспомогат'!D10</f>
        <v>105421480</v>
      </c>
      <c r="E10" s="16">
        <f>'[6]вспомогат'!G10</f>
        <v>1156515874.57</v>
      </c>
      <c r="F10" s="16">
        <f>'[6]вспомогат'!H10</f>
        <v>39631510.599999905</v>
      </c>
      <c r="G10" s="17">
        <f>'[6]вспомогат'!I10</f>
        <v>37.59339235229851</v>
      </c>
      <c r="H10" s="16">
        <f>'[6]вспомогат'!J10</f>
        <v>-65789969.400000095</v>
      </c>
      <c r="I10" s="17">
        <f>'[6]вспомогат'!K10</f>
        <v>96.24327505455969</v>
      </c>
      <c r="J10" s="16">
        <f>'[6]вспомогат'!L10</f>
        <v>-45143019.43000007</v>
      </c>
    </row>
    <row r="11" spans="1:10" ht="12.75">
      <c r="A11" s="15"/>
      <c r="B11" s="16"/>
      <c r="C11" s="16"/>
      <c r="D11" s="18"/>
      <c r="E11" s="16"/>
      <c r="F11" s="18"/>
      <c r="G11" s="19"/>
      <c r="H11" s="20"/>
      <c r="I11" s="21"/>
      <c r="J11" s="22"/>
    </row>
    <row r="12" spans="1:10" ht="12.75">
      <c r="A12" s="15" t="s">
        <v>14</v>
      </c>
      <c r="B12" s="16">
        <f>'[6]вспомогат'!B11</f>
        <v>4165000000</v>
      </c>
      <c r="C12" s="16">
        <f>'[6]вспомогат'!C11</f>
        <v>3013310000</v>
      </c>
      <c r="D12" s="16">
        <f>'[6]вспомогат'!D11</f>
        <v>326975000</v>
      </c>
      <c r="E12" s="16">
        <f>'[6]вспомогат'!G11</f>
        <v>2911380471.11</v>
      </c>
      <c r="F12" s="16">
        <f>'[6]вспомогат'!H11</f>
        <v>111252124.01000023</v>
      </c>
      <c r="G12" s="19">
        <f>'[6]вспомогат'!I11</f>
        <v>34.024657545683986</v>
      </c>
      <c r="H12" s="20">
        <f>'[6]вспомогат'!J11</f>
        <v>-215722875.98999977</v>
      </c>
      <c r="I12" s="19">
        <f>'[6]вспомогат'!K11</f>
        <v>96.61735669778417</v>
      </c>
      <c r="J12" s="22">
        <f>'[6]вспомогат'!L11</f>
        <v>-101929528.88999987</v>
      </c>
    </row>
    <row r="13" spans="1:10" ht="12.75">
      <c r="A13" s="15" t="s">
        <v>15</v>
      </c>
      <c r="B13" s="16">
        <f>'[6]вспомогат'!B12</f>
        <v>333387531</v>
      </c>
      <c r="C13" s="16">
        <f>'[6]вспомогат'!C12</f>
        <v>254284824</v>
      </c>
      <c r="D13" s="16">
        <f>'[6]вспомогат'!D12</f>
        <v>25060437</v>
      </c>
      <c r="E13" s="16">
        <f>'[6]вспомогат'!G12</f>
        <v>245782269.29</v>
      </c>
      <c r="F13" s="16">
        <f>'[6]вспомогат'!H12</f>
        <v>7076729.939999998</v>
      </c>
      <c r="G13" s="19">
        <f>'[6]вспомогат'!I12</f>
        <v>28.23865338022636</v>
      </c>
      <c r="H13" s="20">
        <f>'[6]вспомогат'!J12</f>
        <v>-17983707.060000002</v>
      </c>
      <c r="I13" s="19">
        <f>'[6]вспомогат'!K12</f>
        <v>96.6562870027981</v>
      </c>
      <c r="J13" s="22">
        <f>'[6]вспомогат'!L12</f>
        <v>-8502554.710000008</v>
      </c>
    </row>
    <row r="14" spans="1:10" ht="12.75">
      <c r="A14" s="15" t="s">
        <v>16</v>
      </c>
      <c r="B14" s="16">
        <f>'[6]вспомогат'!B13</f>
        <v>433085513</v>
      </c>
      <c r="C14" s="16">
        <f>'[6]вспомогат'!C13</f>
        <v>325559000</v>
      </c>
      <c r="D14" s="16">
        <f>'[6]вспомогат'!D13</f>
        <v>35199800</v>
      </c>
      <c r="E14" s="16">
        <f>'[6]вспомогат'!G13</f>
        <v>324060079.35</v>
      </c>
      <c r="F14" s="16">
        <f>'[6]вспомогат'!H13</f>
        <v>16504218.970000029</v>
      </c>
      <c r="G14" s="19">
        <f>'[6]вспомогат'!I13</f>
        <v>46.88725211506892</v>
      </c>
      <c r="H14" s="20">
        <f>'[6]вспомогат'!J13</f>
        <v>-18695581.02999997</v>
      </c>
      <c r="I14" s="19">
        <f>'[6]вспомогат'!K13</f>
        <v>99.53958555899239</v>
      </c>
      <c r="J14" s="22">
        <f>'[6]вспомогат'!L13</f>
        <v>-1498920.6499999762</v>
      </c>
    </row>
    <row r="15" spans="1:10" ht="12.75">
      <c r="A15" s="15" t="s">
        <v>17</v>
      </c>
      <c r="B15" s="16">
        <f>'[6]вспомогат'!B14</f>
        <v>470400000</v>
      </c>
      <c r="C15" s="16">
        <f>'[6]вспомогат'!C14</f>
        <v>345876000</v>
      </c>
      <c r="D15" s="16">
        <f>'[6]вспомогат'!D14</f>
        <v>42324000</v>
      </c>
      <c r="E15" s="16">
        <f>'[6]вспомогат'!G14</f>
        <v>315089236.12</v>
      </c>
      <c r="F15" s="16">
        <f>'[6]вспомогат'!H14</f>
        <v>10210049.439999998</v>
      </c>
      <c r="G15" s="19">
        <f>'[6]вспомогат'!I14</f>
        <v>24.12354560060485</v>
      </c>
      <c r="H15" s="20">
        <f>'[6]вспомогат'!J14</f>
        <v>-32113950.560000002</v>
      </c>
      <c r="I15" s="19">
        <f>'[6]вспомогат'!K14</f>
        <v>91.09890137505927</v>
      </c>
      <c r="J15" s="22">
        <f>'[6]вспомогат'!L14</f>
        <v>-30786763.879999995</v>
      </c>
    </row>
    <row r="16" spans="1:10" ht="12.75">
      <c r="A16" s="15" t="s">
        <v>18</v>
      </c>
      <c r="B16" s="16">
        <f>'[6]вспомогат'!B15</f>
        <v>63907600</v>
      </c>
      <c r="C16" s="16">
        <f>'[6]вспомогат'!C15</f>
        <v>48716400</v>
      </c>
      <c r="D16" s="16">
        <f>'[6]вспомогат'!D15</f>
        <v>5004300</v>
      </c>
      <c r="E16" s="16">
        <f>'[6]вспомогат'!G15</f>
        <v>46443838.2</v>
      </c>
      <c r="F16" s="16">
        <f>'[6]вспомогат'!H15</f>
        <v>997779.0700000003</v>
      </c>
      <c r="G16" s="19">
        <f>'[6]вспомогат'!I15</f>
        <v>19.938434346462046</v>
      </c>
      <c r="H16" s="20">
        <f>'[6]вспомогат'!J15</f>
        <v>-4006520.9299999997</v>
      </c>
      <c r="I16" s="19">
        <f>'[6]вспомогат'!K15</f>
        <v>95.3351195901175</v>
      </c>
      <c r="J16" s="22">
        <f>'[6]вспомогат'!L15</f>
        <v>-2272561.799999997</v>
      </c>
    </row>
    <row r="17" spans="1:10" ht="18" customHeight="1">
      <c r="A17" s="23" t="s">
        <v>19</v>
      </c>
      <c r="B17" s="24">
        <f>SUM(B12:B16)</f>
        <v>5465780644</v>
      </c>
      <c r="C17" s="24">
        <f>SUM(C12:C16)</f>
        <v>3987746224</v>
      </c>
      <c r="D17" s="24">
        <f>SUM(D12:D16)</f>
        <v>434563537</v>
      </c>
      <c r="E17" s="24">
        <f>SUM(E12:E16)</f>
        <v>3842755894.0699997</v>
      </c>
      <c r="F17" s="24">
        <f>SUM(F12:F16)</f>
        <v>146040901.43000025</v>
      </c>
      <c r="G17" s="25">
        <f>F17/D17*100</f>
        <v>33.60634038423713</v>
      </c>
      <c r="H17" s="24">
        <f>SUM(H12:H16)</f>
        <v>-288522635.56999975</v>
      </c>
      <c r="I17" s="26">
        <f>E17/C17*100</f>
        <v>96.36410338608347</v>
      </c>
      <c r="J17" s="24">
        <f>SUM(J12:J16)</f>
        <v>-144990329.92999983</v>
      </c>
    </row>
    <row r="18" spans="1:10" ht="20.25" customHeight="1">
      <c r="A18" s="15" t="s">
        <v>20</v>
      </c>
      <c r="B18" s="27">
        <f>'[6]вспомогат'!B16</f>
        <v>34835596</v>
      </c>
      <c r="C18" s="27">
        <f>'[6]вспомогат'!C16</f>
        <v>25791429</v>
      </c>
      <c r="D18" s="27">
        <f>'[6]вспомогат'!D16</f>
        <v>3519347</v>
      </c>
      <c r="E18" s="27">
        <f>'[6]вспомогат'!G16</f>
        <v>26585230.71</v>
      </c>
      <c r="F18" s="27">
        <f>'[6]вспомогат'!H16</f>
        <v>1761262</v>
      </c>
      <c r="G18" s="28">
        <f>'[6]вспомогат'!I16</f>
        <v>50.04513621418973</v>
      </c>
      <c r="H18" s="29">
        <f>'[6]вспомогат'!J16</f>
        <v>-1758085</v>
      </c>
      <c r="I18" s="30">
        <f>'[6]вспомогат'!K16</f>
        <v>103.07777327886718</v>
      </c>
      <c r="J18" s="31">
        <f>'[6]вспомогат'!L16</f>
        <v>793801.7100000009</v>
      </c>
    </row>
    <row r="19" spans="1:10" ht="12.75">
      <c r="A19" s="15" t="s">
        <v>21</v>
      </c>
      <c r="B19" s="27">
        <f>'[6]вспомогат'!B17</f>
        <v>188315129</v>
      </c>
      <c r="C19" s="27">
        <f>'[6]вспомогат'!C17</f>
        <v>132563255</v>
      </c>
      <c r="D19" s="27">
        <f>'[6]вспомогат'!D17</f>
        <v>19128827</v>
      </c>
      <c r="E19" s="27">
        <f>'[6]вспомогат'!G17</f>
        <v>160833879.14</v>
      </c>
      <c r="F19" s="27">
        <f>'[6]вспомогат'!H17</f>
        <v>7370258.979999989</v>
      </c>
      <c r="G19" s="28">
        <f>'[6]вспомогат'!I17</f>
        <v>38.529591908589005</v>
      </c>
      <c r="H19" s="20">
        <f>'[6]вспомогат'!J17</f>
        <v>-11758568.02000001</v>
      </c>
      <c r="I19" s="21">
        <f>'[6]вспомогат'!K17</f>
        <v>121.32613908733607</v>
      </c>
      <c r="J19" s="22">
        <f>'[6]вспомогат'!L17</f>
        <v>28270624.139999986</v>
      </c>
    </row>
    <row r="20" spans="1:10" ht="12.75">
      <c r="A20" s="15" t="s">
        <v>22</v>
      </c>
      <c r="B20" s="27">
        <f>'[6]вспомогат'!B18</f>
        <v>25131365</v>
      </c>
      <c r="C20" s="27">
        <f>'[6]вспомогат'!C18</f>
        <v>17799925</v>
      </c>
      <c r="D20" s="27">
        <f>'[6]вспомогат'!D18</f>
        <v>1785491</v>
      </c>
      <c r="E20" s="27">
        <f>'[6]вспомогат'!G18</f>
        <v>18621904.78</v>
      </c>
      <c r="F20" s="27">
        <f>'[6]вспомогат'!H18</f>
        <v>879890.5600000024</v>
      </c>
      <c r="G20" s="28">
        <f>'[6]вспомогат'!I18</f>
        <v>49.28003333536839</v>
      </c>
      <c r="H20" s="20">
        <f>'[6]вспомогат'!J18</f>
        <v>-905600.4399999976</v>
      </c>
      <c r="I20" s="21">
        <f>'[6]вспомогат'!K18</f>
        <v>104.6178833899581</v>
      </c>
      <c r="J20" s="22">
        <f>'[6]вспомогат'!L18</f>
        <v>821979.7800000012</v>
      </c>
    </row>
    <row r="21" spans="1:10" ht="12.75">
      <c r="A21" s="15" t="s">
        <v>23</v>
      </c>
      <c r="B21" s="27">
        <f>'[6]вспомогат'!B19</f>
        <v>19481257</v>
      </c>
      <c r="C21" s="27">
        <f>'[6]вспомогат'!C19</f>
        <v>14570784</v>
      </c>
      <c r="D21" s="27">
        <f>'[6]вспомогат'!D19</f>
        <v>1152090</v>
      </c>
      <c r="E21" s="27">
        <f>'[6]вспомогат'!G19</f>
        <v>20233923.26</v>
      </c>
      <c r="F21" s="27">
        <f>'[6]вспомогат'!H19</f>
        <v>317668.5600000024</v>
      </c>
      <c r="G21" s="28">
        <f>'[6]вспомогат'!I19</f>
        <v>27.573241673827773</v>
      </c>
      <c r="H21" s="20">
        <f>'[6]вспомогат'!J19</f>
        <v>-834421.4399999976</v>
      </c>
      <c r="I21" s="21">
        <f>'[6]вспомогат'!K19</f>
        <v>138.8664004627342</v>
      </c>
      <c r="J21" s="22">
        <f>'[6]вспомогат'!L19</f>
        <v>5663139.260000002</v>
      </c>
    </row>
    <row r="22" spans="1:10" ht="12.75">
      <c r="A22" s="15" t="s">
        <v>24</v>
      </c>
      <c r="B22" s="27">
        <f>'[6]вспомогат'!B20</f>
        <v>116263548</v>
      </c>
      <c r="C22" s="27">
        <f>'[6]вспомогат'!C20</f>
        <v>81013291</v>
      </c>
      <c r="D22" s="27">
        <f>'[6]вспомогат'!D20</f>
        <v>10065278</v>
      </c>
      <c r="E22" s="27">
        <f>'[6]вспомогат'!G20</f>
        <v>87775184.12</v>
      </c>
      <c r="F22" s="27">
        <f>'[6]вспомогат'!H20</f>
        <v>2680204.5100000054</v>
      </c>
      <c r="G22" s="28">
        <f>'[6]вспомогат'!I20</f>
        <v>26.62822139636884</v>
      </c>
      <c r="H22" s="20">
        <f>'[6]вспомогат'!J20</f>
        <v>-7385073.489999995</v>
      </c>
      <c r="I22" s="21">
        <f>'[6]вспомогат'!K20</f>
        <v>108.34664662616905</v>
      </c>
      <c r="J22" s="22">
        <f>'[6]вспомогат'!L20</f>
        <v>6761893.120000005</v>
      </c>
    </row>
    <row r="23" spans="1:10" ht="12.75">
      <c r="A23" s="15" t="s">
        <v>25</v>
      </c>
      <c r="B23" s="27">
        <f>'[6]вспомогат'!B21</f>
        <v>88876200</v>
      </c>
      <c r="C23" s="27">
        <f>'[6]вспомогат'!C21</f>
        <v>64171990</v>
      </c>
      <c r="D23" s="27">
        <f>'[6]вспомогат'!D21</f>
        <v>9027030</v>
      </c>
      <c r="E23" s="27">
        <f>'[6]вспомогат'!G21</f>
        <v>66877339.24</v>
      </c>
      <c r="F23" s="27">
        <f>'[6]вспомогат'!H21</f>
        <v>1498483.4800000042</v>
      </c>
      <c r="G23" s="28">
        <f>'[6]вспомогат'!I21</f>
        <v>16.599961227557724</v>
      </c>
      <c r="H23" s="20">
        <f>'[6]вспомогат'!J21</f>
        <v>-7528546.519999996</v>
      </c>
      <c r="I23" s="21">
        <f>'[6]вспомогат'!K21</f>
        <v>104.21577894031337</v>
      </c>
      <c r="J23" s="22">
        <f>'[6]вспомогат'!L21</f>
        <v>2705349.240000002</v>
      </c>
    </row>
    <row r="24" spans="1:10" ht="12.75">
      <c r="A24" s="15" t="s">
        <v>26</v>
      </c>
      <c r="B24" s="27">
        <f>'[6]вспомогат'!B22</f>
        <v>80318550</v>
      </c>
      <c r="C24" s="27">
        <f>'[6]вспомогат'!C22</f>
        <v>61223015</v>
      </c>
      <c r="D24" s="27">
        <f>'[6]вспомогат'!D22</f>
        <v>7075888</v>
      </c>
      <c r="E24" s="27">
        <f>'[6]вспомогат'!G22</f>
        <v>59644692.24</v>
      </c>
      <c r="F24" s="27">
        <f>'[6]вспомогат'!H22</f>
        <v>1518093.8800000027</v>
      </c>
      <c r="G24" s="28">
        <f>'[6]вспомогат'!I22</f>
        <v>21.45446451385328</v>
      </c>
      <c r="H24" s="20">
        <f>'[6]вспомогат'!J22</f>
        <v>-5557794.119999997</v>
      </c>
      <c r="I24" s="21">
        <f>'[6]вспомогат'!K22</f>
        <v>97.42201072586838</v>
      </c>
      <c r="J24" s="22">
        <f>'[6]вспомогат'!L22</f>
        <v>-1578322.759999998</v>
      </c>
    </row>
    <row r="25" spans="1:10" ht="12.75">
      <c r="A25" s="15" t="s">
        <v>27</v>
      </c>
      <c r="B25" s="27">
        <f>'[6]вспомогат'!B23</f>
        <v>64704600</v>
      </c>
      <c r="C25" s="27">
        <f>'[6]вспомогат'!C23</f>
        <v>47284396</v>
      </c>
      <c r="D25" s="27">
        <f>'[6]вспомогат'!D23</f>
        <v>6898397</v>
      </c>
      <c r="E25" s="27">
        <f>'[6]вспомогат'!G23</f>
        <v>46588755.82</v>
      </c>
      <c r="F25" s="27">
        <f>'[6]вспомогат'!H23</f>
        <v>876677.5600000024</v>
      </c>
      <c r="G25" s="28">
        <f>'[6]вспомогат'!I23</f>
        <v>12.70842429045476</v>
      </c>
      <c r="H25" s="20">
        <f>'[6]вспомогат'!J23</f>
        <v>-6021719.439999998</v>
      </c>
      <c r="I25" s="21">
        <f>'[6]вспомогат'!K23</f>
        <v>98.52881661002924</v>
      </c>
      <c r="J25" s="22">
        <f>'[6]вспомогат'!L23</f>
        <v>-695640.1799999997</v>
      </c>
    </row>
    <row r="26" spans="1:10" ht="12.75">
      <c r="A26" s="32" t="s">
        <v>28</v>
      </c>
      <c r="B26" s="27">
        <f>'[6]вспомогат'!B24</f>
        <v>35055064</v>
      </c>
      <c r="C26" s="27">
        <f>'[6]вспомогат'!C24</f>
        <v>22096438</v>
      </c>
      <c r="D26" s="27">
        <f>'[6]вспомогат'!D24</f>
        <v>2764288</v>
      </c>
      <c r="E26" s="27">
        <f>'[6]вспомогат'!G24</f>
        <v>27299010.82</v>
      </c>
      <c r="F26" s="27">
        <f>'[6]вспомогат'!H24</f>
        <v>670043.25</v>
      </c>
      <c r="G26" s="28">
        <f>'[6]вспомогат'!I24</f>
        <v>24.239270654866644</v>
      </c>
      <c r="H26" s="20">
        <f>'[6]вспомогат'!J24</f>
        <v>-2094244.75</v>
      </c>
      <c r="I26" s="21">
        <f>'[6]вспомогат'!K24</f>
        <v>123.54484835972205</v>
      </c>
      <c r="J26" s="22">
        <f>'[6]вспомогат'!L24</f>
        <v>5202572.82</v>
      </c>
    </row>
    <row r="27" spans="1:10" ht="12.75">
      <c r="A27" s="15" t="s">
        <v>29</v>
      </c>
      <c r="B27" s="27">
        <f>'[6]вспомогат'!B25</f>
        <v>110562503</v>
      </c>
      <c r="C27" s="27">
        <f>'[6]вспомогат'!C25</f>
        <v>80798840</v>
      </c>
      <c r="D27" s="27">
        <f>'[6]вспомогат'!D25</f>
        <v>11837485</v>
      </c>
      <c r="E27" s="27">
        <f>'[6]вспомогат'!G25</f>
        <v>83807626.64</v>
      </c>
      <c r="F27" s="27">
        <f>'[6]вспомогат'!H25</f>
        <v>3805064.180000007</v>
      </c>
      <c r="G27" s="28">
        <f>'[6]вспомогат'!I25</f>
        <v>32.14419431154512</v>
      </c>
      <c r="H27" s="20">
        <f>'[6]вспомогат'!J25</f>
        <v>-8032420.819999993</v>
      </c>
      <c r="I27" s="21">
        <f>'[6]вспомогат'!K25</f>
        <v>103.72379930206918</v>
      </c>
      <c r="J27" s="22">
        <f>'[6]вспомогат'!L25</f>
        <v>3008786.6400000006</v>
      </c>
    </row>
    <row r="28" spans="1:10" ht="12.75">
      <c r="A28" s="15" t="s">
        <v>30</v>
      </c>
      <c r="B28" s="27">
        <f>'[6]вспомогат'!B26</f>
        <v>65358575</v>
      </c>
      <c r="C28" s="27">
        <f>'[6]вспомогат'!C26</f>
        <v>48872131</v>
      </c>
      <c r="D28" s="27">
        <f>'[6]вспомогат'!D26</f>
        <v>7621882</v>
      </c>
      <c r="E28" s="27">
        <f>'[6]вспомогат'!G26</f>
        <v>47431537.99</v>
      </c>
      <c r="F28" s="27">
        <f>'[6]вспомогат'!H26</f>
        <v>1333189.4800000042</v>
      </c>
      <c r="G28" s="28">
        <f>'[6]вспомогат'!I26</f>
        <v>17.491604829358472</v>
      </c>
      <c r="H28" s="20">
        <f>'[6]вспомогат'!J26</f>
        <v>-6288692.519999996</v>
      </c>
      <c r="I28" s="21">
        <f>'[6]вспомогат'!K26</f>
        <v>97.0523220892496</v>
      </c>
      <c r="J28" s="22">
        <f>'[6]вспомогат'!L26</f>
        <v>-1440593.009999998</v>
      </c>
    </row>
    <row r="29" spans="1:10" ht="12.75">
      <c r="A29" s="15" t="s">
        <v>31</v>
      </c>
      <c r="B29" s="27">
        <f>'[6]вспомогат'!B27</f>
        <v>47042119</v>
      </c>
      <c r="C29" s="27">
        <f>'[6]вспомогат'!C27</f>
        <v>36570645</v>
      </c>
      <c r="D29" s="27">
        <f>'[6]вспомогат'!D27</f>
        <v>3313581</v>
      </c>
      <c r="E29" s="27">
        <f>'[6]вспомогат'!G27</f>
        <v>36949301.04</v>
      </c>
      <c r="F29" s="27">
        <f>'[6]вспомогат'!H27</f>
        <v>524586.8699999973</v>
      </c>
      <c r="G29" s="28">
        <f>'[6]вспомогат'!I27</f>
        <v>15.83141833563137</v>
      </c>
      <c r="H29" s="20">
        <f>'[6]вспомогат'!J27</f>
        <v>-2788994.1300000027</v>
      </c>
      <c r="I29" s="21">
        <f>'[6]вспомогат'!K27</f>
        <v>101.03540979383874</v>
      </c>
      <c r="J29" s="22">
        <f>'[6]вспомогат'!L27</f>
        <v>378656.0399999991</v>
      </c>
    </row>
    <row r="30" spans="1:10" ht="12.75">
      <c r="A30" s="15" t="s">
        <v>32</v>
      </c>
      <c r="B30" s="27">
        <f>'[6]вспомогат'!B28</f>
        <v>54268424</v>
      </c>
      <c r="C30" s="27">
        <f>'[6]вспомогат'!C28</f>
        <v>40944955</v>
      </c>
      <c r="D30" s="27">
        <f>'[6]вспомогат'!D28</f>
        <v>5262390</v>
      </c>
      <c r="E30" s="27">
        <f>'[6]вспомогат'!G28</f>
        <v>40571503.55</v>
      </c>
      <c r="F30" s="27">
        <f>'[6]вспомогат'!H28</f>
        <v>1200269.599999994</v>
      </c>
      <c r="G30" s="28">
        <f>'[6]вспомогат'!I28</f>
        <v>22.808450152877192</v>
      </c>
      <c r="H30" s="20">
        <f>'[6]вспомогат'!J28</f>
        <v>-4062120.400000006</v>
      </c>
      <c r="I30" s="21">
        <f>'[6]вспомогат'!K28</f>
        <v>99.0879182795536</v>
      </c>
      <c r="J30" s="22">
        <f>'[6]вспомогат'!L28</f>
        <v>-373451.450000003</v>
      </c>
    </row>
    <row r="31" spans="1:10" ht="12.75">
      <c r="A31" s="15" t="s">
        <v>33</v>
      </c>
      <c r="B31" s="27">
        <f>'[6]вспомогат'!B29</f>
        <v>131027596</v>
      </c>
      <c r="C31" s="27">
        <f>'[6]вспомогат'!C29</f>
        <v>100619551</v>
      </c>
      <c r="D31" s="27">
        <f>'[6]вспомогат'!D29</f>
        <v>10090172</v>
      </c>
      <c r="E31" s="27">
        <f>'[6]вспомогат'!G29</f>
        <v>102250717.6</v>
      </c>
      <c r="F31" s="27">
        <f>'[6]вспомогат'!H29</f>
        <v>3516890.1400000006</v>
      </c>
      <c r="G31" s="28">
        <f>'[6]вспомогат'!I29</f>
        <v>34.85461040703767</v>
      </c>
      <c r="H31" s="20">
        <f>'[6]вспомогат'!J29</f>
        <v>-6573281.859999999</v>
      </c>
      <c r="I31" s="21">
        <f>'[6]вспомогат'!K29</f>
        <v>101.621122916758</v>
      </c>
      <c r="J31" s="22">
        <f>'[6]вспомогат'!L29</f>
        <v>1631166.599999994</v>
      </c>
    </row>
    <row r="32" spans="1:10" ht="12.75">
      <c r="A32" s="15" t="s">
        <v>34</v>
      </c>
      <c r="B32" s="27">
        <f>'[6]вспомогат'!B30</f>
        <v>56119919</v>
      </c>
      <c r="C32" s="27">
        <f>'[6]вспомогат'!C30</f>
        <v>44803430</v>
      </c>
      <c r="D32" s="27">
        <f>'[6]вспомогат'!D30</f>
        <v>4792132</v>
      </c>
      <c r="E32" s="27">
        <f>'[6]вспомогат'!G30</f>
        <v>45667685.67</v>
      </c>
      <c r="F32" s="27">
        <f>'[6]вспомогат'!H30</f>
        <v>943244.9900000021</v>
      </c>
      <c r="G32" s="28">
        <f>'[6]вспомогат'!I30</f>
        <v>19.683201339195207</v>
      </c>
      <c r="H32" s="20">
        <f>'[6]вспомогат'!J30</f>
        <v>-3848887.009999998</v>
      </c>
      <c r="I32" s="21">
        <f>'[6]вспомогат'!K30</f>
        <v>101.92899443189954</v>
      </c>
      <c r="J32" s="22">
        <f>'[6]вспомогат'!L30</f>
        <v>864255.6700000018</v>
      </c>
    </row>
    <row r="33" spans="1:10" ht="12.75">
      <c r="A33" s="15" t="s">
        <v>35</v>
      </c>
      <c r="B33" s="27">
        <f>'[6]вспомогат'!B31</f>
        <v>33273209</v>
      </c>
      <c r="C33" s="27">
        <f>'[6]вспомогат'!C31</f>
        <v>22218132</v>
      </c>
      <c r="D33" s="27">
        <f>'[6]вспомогат'!D31</f>
        <v>2730931</v>
      </c>
      <c r="E33" s="27">
        <f>'[6]вспомогат'!G31</f>
        <v>25390593.91</v>
      </c>
      <c r="F33" s="27">
        <f>'[6]вспомогат'!H31</f>
        <v>1032846.9499999993</v>
      </c>
      <c r="G33" s="28">
        <f>'[6]вспомогат'!I31</f>
        <v>37.820323911515864</v>
      </c>
      <c r="H33" s="20">
        <f>'[6]вспомогат'!J31</f>
        <v>-1698084.0500000007</v>
      </c>
      <c r="I33" s="21">
        <f>'[6]вспомогат'!K31</f>
        <v>114.27870673376141</v>
      </c>
      <c r="J33" s="22">
        <f>'[6]вспомогат'!L31</f>
        <v>3172461.91</v>
      </c>
    </row>
    <row r="34" spans="1:10" ht="12.75">
      <c r="A34" s="15" t="s">
        <v>36</v>
      </c>
      <c r="B34" s="27">
        <f>'[6]вспомогат'!B32</f>
        <v>29326035</v>
      </c>
      <c r="C34" s="27">
        <f>'[6]вспомогат'!C32</f>
        <v>21894583</v>
      </c>
      <c r="D34" s="27">
        <f>'[6]вспомогат'!D32</f>
        <v>2514661</v>
      </c>
      <c r="E34" s="27">
        <f>'[6]вспомогат'!G32</f>
        <v>24625017.42</v>
      </c>
      <c r="F34" s="27">
        <f>'[6]вспомогат'!H32</f>
        <v>373871.65000000224</v>
      </c>
      <c r="G34" s="28">
        <f>'[6]вспомогат'!I32</f>
        <v>14.86767600086064</v>
      </c>
      <c r="H34" s="20">
        <f>'[6]вспомогат'!J32</f>
        <v>-2140789.3499999978</v>
      </c>
      <c r="I34" s="21">
        <f>'[6]вспомогат'!K32</f>
        <v>112.47082175531729</v>
      </c>
      <c r="J34" s="22">
        <f>'[6]вспомогат'!L32</f>
        <v>2730434.420000002</v>
      </c>
    </row>
    <row r="35" spans="1:10" ht="12.75">
      <c r="A35" s="15" t="s">
        <v>37</v>
      </c>
      <c r="B35" s="27">
        <f>'[6]вспомогат'!B33</f>
        <v>50944958</v>
      </c>
      <c r="C35" s="27">
        <f>'[6]вспомогат'!C33</f>
        <v>37020864</v>
      </c>
      <c r="D35" s="27">
        <f>'[6]вспомогат'!D33</f>
        <v>5342567</v>
      </c>
      <c r="E35" s="27">
        <f>'[6]вспомогат'!G33</f>
        <v>40642324.6</v>
      </c>
      <c r="F35" s="27">
        <f>'[6]вспомогат'!H33</f>
        <v>1430145.0200000033</v>
      </c>
      <c r="G35" s="28">
        <f>'[6]вспомогат'!I33</f>
        <v>26.768873839111485</v>
      </c>
      <c r="H35" s="20">
        <f>'[6]вспомогат'!J33</f>
        <v>-3912421.9799999967</v>
      </c>
      <c r="I35" s="21">
        <f>'[6]вспомогат'!K33</f>
        <v>109.78221523949307</v>
      </c>
      <c r="J35" s="22">
        <f>'[6]вспомогат'!L33</f>
        <v>3621460.6000000015</v>
      </c>
    </row>
    <row r="36" spans="1:10" ht="12.75">
      <c r="A36" s="15" t="s">
        <v>38</v>
      </c>
      <c r="B36" s="27">
        <f>'[6]вспомогат'!B34</f>
        <v>44666610</v>
      </c>
      <c r="C36" s="27">
        <f>'[6]вспомогат'!C34</f>
        <v>30593321</v>
      </c>
      <c r="D36" s="27">
        <f>'[6]вспомогат'!D34</f>
        <v>3874311</v>
      </c>
      <c r="E36" s="27">
        <f>'[6]вспомогат'!G34</f>
        <v>35727549.57</v>
      </c>
      <c r="F36" s="27">
        <f>'[6]вспомогат'!H34</f>
        <v>1048982.1000000015</v>
      </c>
      <c r="G36" s="28">
        <f>'[6]вспомогат'!I34</f>
        <v>27.07531997302234</v>
      </c>
      <c r="H36" s="20">
        <f>'[6]вспомогат'!J34</f>
        <v>-2825328.8999999985</v>
      </c>
      <c r="I36" s="21">
        <f>'[6]вспомогат'!K34</f>
        <v>116.78218775267975</v>
      </c>
      <c r="J36" s="22">
        <f>'[6]вспомогат'!L34</f>
        <v>5134228.57</v>
      </c>
    </row>
    <row r="37" spans="1:10" ht="12.75">
      <c r="A37" s="15" t="s">
        <v>39</v>
      </c>
      <c r="B37" s="27">
        <f>'[6]вспомогат'!B35</f>
        <v>103228725</v>
      </c>
      <c r="C37" s="27">
        <f>'[6]вспомогат'!C35</f>
        <v>78440303</v>
      </c>
      <c r="D37" s="27">
        <f>'[6]вспомогат'!D35</f>
        <v>9081413</v>
      </c>
      <c r="E37" s="27">
        <f>'[6]вспомогат'!G35</f>
        <v>87770084.87</v>
      </c>
      <c r="F37" s="27">
        <f>'[6]вспомогат'!H35</f>
        <v>2334440.430000007</v>
      </c>
      <c r="G37" s="28">
        <f>'[6]вспомогат'!I35</f>
        <v>25.705696129005556</v>
      </c>
      <c r="H37" s="20">
        <f>'[6]вспомогат'!J35</f>
        <v>-6746972.569999993</v>
      </c>
      <c r="I37" s="21">
        <f>'[6]вспомогат'!K35</f>
        <v>111.89411758136632</v>
      </c>
      <c r="J37" s="22">
        <f>'[6]вспомогат'!L35</f>
        <v>9329781.870000005</v>
      </c>
    </row>
    <row r="38" spans="1:10" ht="18.75" customHeight="1">
      <c r="A38" s="33" t="s">
        <v>40</v>
      </c>
      <c r="B38" s="24">
        <f>SUM(B18:B37)</f>
        <v>1378799982</v>
      </c>
      <c r="C38" s="24">
        <f>SUM(C18:C37)</f>
        <v>1009291278</v>
      </c>
      <c r="D38" s="24">
        <f>SUM(D18:D37)</f>
        <v>127878161</v>
      </c>
      <c r="E38" s="24">
        <f>SUM(E18:E37)</f>
        <v>1085293862.9899998</v>
      </c>
      <c r="F38" s="24">
        <f>SUM(F18:F37)</f>
        <v>35116114.19000003</v>
      </c>
      <c r="G38" s="25">
        <f>F38/D38*100</f>
        <v>27.460603057937334</v>
      </c>
      <c r="H38" s="24">
        <f>SUM(H18:H37)</f>
        <v>-92762046.80999997</v>
      </c>
      <c r="I38" s="26">
        <f>E38/C38*100</f>
        <v>107.53029245834816</v>
      </c>
      <c r="J38" s="24">
        <f>SUM(J18:J37)</f>
        <v>76002584.99</v>
      </c>
    </row>
    <row r="39" spans="1:10" ht="12" customHeight="1">
      <c r="A39" s="34" t="s">
        <v>41</v>
      </c>
      <c r="B39" s="16">
        <f>'[6]вспомогат'!B36</f>
        <v>11855400</v>
      </c>
      <c r="C39" s="16">
        <f>'[6]вспомогат'!C36</f>
        <v>9420218</v>
      </c>
      <c r="D39" s="16">
        <f>'[6]вспомогат'!D36</f>
        <v>1177895</v>
      </c>
      <c r="E39" s="16">
        <f>'[6]вспомогат'!G36</f>
        <v>9878752.91</v>
      </c>
      <c r="F39" s="16">
        <f>'[6]вспомогат'!H36</f>
        <v>203978.81000000052</v>
      </c>
      <c r="G39" s="19">
        <f>'[6]вспомогат'!I36</f>
        <v>17.317232011342313</v>
      </c>
      <c r="H39" s="20">
        <f>'[6]вспомогат'!J36</f>
        <v>-973916.1899999995</v>
      </c>
      <c r="I39" s="21">
        <f>'[6]вспомогат'!K36</f>
        <v>104.86756155749262</v>
      </c>
      <c r="J39" s="22">
        <f>'[6]вспомогат'!L36</f>
        <v>458534.91000000015</v>
      </c>
    </row>
    <row r="40" spans="1:10" ht="12.75" customHeight="1">
      <c r="A40" s="34" t="s">
        <v>42</v>
      </c>
      <c r="B40" s="16">
        <f>'[6]вспомогат'!B37</f>
        <v>31392357</v>
      </c>
      <c r="C40" s="16">
        <f>'[6]вспомогат'!C37</f>
        <v>23901941</v>
      </c>
      <c r="D40" s="16">
        <f>'[6]вспомогат'!D37</f>
        <v>2590788</v>
      </c>
      <c r="E40" s="16">
        <f>'[6]вспомогат'!G37</f>
        <v>23512399</v>
      </c>
      <c r="F40" s="16">
        <f>'[6]вспомогат'!H37</f>
        <v>755634.8299999982</v>
      </c>
      <c r="G40" s="19">
        <f>'[6]вспомогат'!I37</f>
        <v>29.166216224561726</v>
      </c>
      <c r="H40" s="20">
        <f>'[6]вспомогат'!J37</f>
        <v>-1835153.1700000018</v>
      </c>
      <c r="I40" s="21">
        <f>'[6]вспомогат'!K37</f>
        <v>98.37024951237224</v>
      </c>
      <c r="J40" s="22">
        <f>'[6]вспомогат'!L37</f>
        <v>-389542</v>
      </c>
    </row>
    <row r="41" spans="1:10" ht="12.75" customHeight="1">
      <c r="A41" s="34" t="s">
        <v>43</v>
      </c>
      <c r="B41" s="16">
        <f>'[6]вспомогат'!B38</f>
        <v>17873815</v>
      </c>
      <c r="C41" s="16">
        <f>'[6]вспомогат'!C38</f>
        <v>12337214</v>
      </c>
      <c r="D41" s="16">
        <f>'[6]вспомогат'!D38</f>
        <v>1406815</v>
      </c>
      <c r="E41" s="16">
        <f>'[6]вспомогат'!G38</f>
        <v>13782460.91</v>
      </c>
      <c r="F41" s="16">
        <f>'[6]вспомогат'!H38</f>
        <v>635818.3300000001</v>
      </c>
      <c r="G41" s="19">
        <f>'[6]вспомогат'!I38</f>
        <v>45.195589327665694</v>
      </c>
      <c r="H41" s="20">
        <f>'[6]вспомогат'!J38</f>
        <v>-770996.6699999999</v>
      </c>
      <c r="I41" s="21">
        <f>'[6]вспомогат'!K38</f>
        <v>111.71453222745427</v>
      </c>
      <c r="J41" s="22">
        <f>'[6]вспомогат'!L38</f>
        <v>1445246.9100000001</v>
      </c>
    </row>
    <row r="42" spans="1:10" ht="12.75" customHeight="1">
      <c r="A42" s="34" t="s">
        <v>44</v>
      </c>
      <c r="B42" s="16">
        <f>'[6]вспомогат'!B39</f>
        <v>13597300</v>
      </c>
      <c r="C42" s="16">
        <f>'[6]вспомогат'!C39</f>
        <v>10670512</v>
      </c>
      <c r="D42" s="16">
        <f>'[6]вспомогат'!D39</f>
        <v>2066743</v>
      </c>
      <c r="E42" s="16">
        <f>'[6]вспомогат'!G39</f>
        <v>9496195.48</v>
      </c>
      <c r="F42" s="16">
        <f>'[6]вспомогат'!H39</f>
        <v>361436.4000000004</v>
      </c>
      <c r="G42" s="19">
        <f>'[6]вспомогат'!I39</f>
        <v>17.488212128939125</v>
      </c>
      <c r="H42" s="20">
        <f>'[6]вспомогат'!J39</f>
        <v>-1705306.5999999996</v>
      </c>
      <c r="I42" s="21">
        <f>'[6]вспомогат'!K39</f>
        <v>88.99475001761866</v>
      </c>
      <c r="J42" s="22">
        <f>'[6]вспомогат'!L39</f>
        <v>-1174316.5199999996</v>
      </c>
    </row>
    <row r="43" spans="1:10" ht="12" customHeight="1">
      <c r="A43" s="34" t="s">
        <v>45</v>
      </c>
      <c r="B43" s="16">
        <f>'[6]вспомогат'!B40</f>
        <v>11630370</v>
      </c>
      <c r="C43" s="16">
        <f>'[6]вспомогат'!C40</f>
        <v>6527116</v>
      </c>
      <c r="D43" s="16">
        <f>'[6]вспомогат'!D40</f>
        <v>1057254</v>
      </c>
      <c r="E43" s="16">
        <f>'[6]вспомогат'!G40</f>
        <v>9740165.74</v>
      </c>
      <c r="F43" s="16">
        <f>'[6]вспомогат'!H40</f>
        <v>308452.9000000004</v>
      </c>
      <c r="G43" s="19">
        <f>'[6]вспомогат'!I40</f>
        <v>29.174909718951202</v>
      </c>
      <c r="H43" s="20">
        <f>'[6]вспомогат'!J40</f>
        <v>-748801.0999999996</v>
      </c>
      <c r="I43" s="21">
        <f>'[6]вспомогат'!K40</f>
        <v>149.22617799346602</v>
      </c>
      <c r="J43" s="22">
        <f>'[6]вспомогат'!L40</f>
        <v>3213049.74</v>
      </c>
    </row>
    <row r="44" spans="1:10" ht="14.25" customHeight="1">
      <c r="A44" s="34" t="s">
        <v>46</v>
      </c>
      <c r="B44" s="16">
        <f>'[6]вспомогат'!B41</f>
        <v>17099655</v>
      </c>
      <c r="C44" s="16">
        <f>'[6]вспомогат'!C41</f>
        <v>13422038</v>
      </c>
      <c r="D44" s="16">
        <f>'[6]вспомогат'!D41</f>
        <v>3930909</v>
      </c>
      <c r="E44" s="16">
        <f>'[6]вспомогат'!G41</f>
        <v>10321067.95</v>
      </c>
      <c r="F44" s="16">
        <f>'[6]вспомогат'!H41</f>
        <v>588166.9699999988</v>
      </c>
      <c r="G44" s="19">
        <f>'[6]вспомогат'!I41</f>
        <v>14.962619841873694</v>
      </c>
      <c r="H44" s="20">
        <f>'[6]вспомогат'!J41</f>
        <v>-3342742.030000001</v>
      </c>
      <c r="I44" s="21">
        <f>'[6]вспомогат'!K41</f>
        <v>76.89642921589105</v>
      </c>
      <c r="J44" s="22">
        <f>'[6]вспомогат'!L41</f>
        <v>-3100970.0500000007</v>
      </c>
    </row>
    <row r="45" spans="1:10" ht="14.25" customHeight="1">
      <c r="A45" s="35" t="s">
        <v>47</v>
      </c>
      <c r="B45" s="16">
        <f>'[6]вспомогат'!B42</f>
        <v>23272313</v>
      </c>
      <c r="C45" s="16">
        <f>'[6]вспомогат'!C42</f>
        <v>17414539</v>
      </c>
      <c r="D45" s="16">
        <f>'[6]вспомогат'!D42</f>
        <v>1866562</v>
      </c>
      <c r="E45" s="16">
        <f>'[6]вспомогат'!G42</f>
        <v>16595201.14</v>
      </c>
      <c r="F45" s="16">
        <f>'[6]вспомогат'!H42</f>
        <v>614673.3500000015</v>
      </c>
      <c r="G45" s="19">
        <f>'[6]вспомогат'!I42</f>
        <v>32.930775939936716</v>
      </c>
      <c r="H45" s="20">
        <f>'[6]вспомогат'!J42</f>
        <v>-1251888.6499999985</v>
      </c>
      <c r="I45" s="21">
        <f>'[6]вспомогат'!K42</f>
        <v>95.29509302543121</v>
      </c>
      <c r="J45" s="22">
        <f>'[6]вспомогат'!L42</f>
        <v>-819337.8599999994</v>
      </c>
    </row>
    <row r="46" spans="1:10" ht="14.25" customHeight="1">
      <c r="A46" s="35" t="s">
        <v>48</v>
      </c>
      <c r="B46" s="16">
        <f>'[6]вспомогат'!B43</f>
        <v>38978076</v>
      </c>
      <c r="C46" s="16">
        <f>'[6]вспомогат'!C43</f>
        <v>30016190</v>
      </c>
      <c r="D46" s="16">
        <f>'[6]вспомогат'!D43</f>
        <v>3145539</v>
      </c>
      <c r="E46" s="16">
        <f>'[6]вспомогат'!G43</f>
        <v>30663441.28</v>
      </c>
      <c r="F46" s="16">
        <f>'[6]вспомогат'!H43</f>
        <v>895499.0700000003</v>
      </c>
      <c r="G46" s="19">
        <f>'[6]вспомогат'!I43</f>
        <v>28.468859232074383</v>
      </c>
      <c r="H46" s="20">
        <f>'[6]вспомогат'!J43</f>
        <v>-2250039.9299999997</v>
      </c>
      <c r="I46" s="21">
        <f>'[6]вспомогат'!K43</f>
        <v>102.15634056154363</v>
      </c>
      <c r="J46" s="22">
        <f>'[6]вспомогат'!L43</f>
        <v>647251.2800000012</v>
      </c>
    </row>
    <row r="47" spans="1:10" ht="14.25" customHeight="1">
      <c r="A47" s="35" t="s">
        <v>49</v>
      </c>
      <c r="B47" s="16">
        <f>'[6]вспомогат'!B44</f>
        <v>19177760</v>
      </c>
      <c r="C47" s="16">
        <f>'[6]вспомогат'!C44</f>
        <v>14813480</v>
      </c>
      <c r="D47" s="16">
        <f>'[6]вспомогат'!D44</f>
        <v>2193040</v>
      </c>
      <c r="E47" s="16">
        <f>'[6]вспомогат'!G44</f>
        <v>14405427.02</v>
      </c>
      <c r="F47" s="16">
        <f>'[6]вспомогат'!H44</f>
        <v>536737.0800000001</v>
      </c>
      <c r="G47" s="19">
        <f>'[6]вспомогат'!I44</f>
        <v>24.474568635319013</v>
      </c>
      <c r="H47" s="20">
        <f>'[6]вспомогат'!J44</f>
        <v>-1656302.92</v>
      </c>
      <c r="I47" s="21">
        <f>'[6]вспомогат'!K44</f>
        <v>97.24539419501697</v>
      </c>
      <c r="J47" s="22">
        <f>'[6]вспомогат'!L44</f>
        <v>-408052.98000000045</v>
      </c>
    </row>
    <row r="48" spans="1:10" ht="14.25" customHeight="1">
      <c r="A48" s="35" t="s">
        <v>50</v>
      </c>
      <c r="B48" s="16">
        <f>'[6]вспомогат'!B45</f>
        <v>16570044</v>
      </c>
      <c r="C48" s="16">
        <f>'[6]вспомогат'!C45</f>
        <v>12832141</v>
      </c>
      <c r="D48" s="16">
        <f>'[6]вспомогат'!D45</f>
        <v>2565267</v>
      </c>
      <c r="E48" s="16">
        <f>'[6]вспомогат'!G45</f>
        <v>12903876.09</v>
      </c>
      <c r="F48" s="16">
        <f>'[6]вспомогат'!H45</f>
        <v>310591.7899999991</v>
      </c>
      <c r="G48" s="19">
        <f>'[6]вспомогат'!I45</f>
        <v>12.10758139406148</v>
      </c>
      <c r="H48" s="20">
        <f>'[6]вспомогат'!J45</f>
        <v>-2254675.210000001</v>
      </c>
      <c r="I48" s="21">
        <f>'[6]вспомогат'!K45</f>
        <v>100.55902666593207</v>
      </c>
      <c r="J48" s="22">
        <f>'[6]вспомогат'!L45</f>
        <v>71735.08999999985</v>
      </c>
    </row>
    <row r="49" spans="1:10" ht="14.25" customHeight="1">
      <c r="A49" s="35" t="s">
        <v>51</v>
      </c>
      <c r="B49" s="16">
        <f>'[6]вспомогат'!B46</f>
        <v>6173405</v>
      </c>
      <c r="C49" s="16">
        <f>'[6]вспомогат'!C46</f>
        <v>5095140</v>
      </c>
      <c r="D49" s="16">
        <f>'[6]вспомогат'!D46</f>
        <v>441400</v>
      </c>
      <c r="E49" s="16">
        <f>'[6]вспомогат'!G46</f>
        <v>5399533.71</v>
      </c>
      <c r="F49" s="16">
        <f>'[6]вспомогат'!H46</f>
        <v>91539.44000000041</v>
      </c>
      <c r="G49" s="19">
        <f>'[6]вспомогат'!I46</f>
        <v>20.73843226098786</v>
      </c>
      <c r="H49" s="20">
        <f>'[6]вспомогат'!J46</f>
        <v>-349860.5599999996</v>
      </c>
      <c r="I49" s="21">
        <f>'[6]вспомогат'!K46</f>
        <v>105.97419717613255</v>
      </c>
      <c r="J49" s="22">
        <f>'[6]вспомогат'!L46</f>
        <v>304393.70999999996</v>
      </c>
    </row>
    <row r="50" spans="1:10" ht="14.25" customHeight="1">
      <c r="A50" s="35" t="s">
        <v>52</v>
      </c>
      <c r="B50" s="16">
        <f>'[6]вспомогат'!B47</f>
        <v>6362670</v>
      </c>
      <c r="C50" s="16">
        <f>'[6]вспомогат'!C47</f>
        <v>4696691</v>
      </c>
      <c r="D50" s="16">
        <f>'[6]вспомогат'!D47</f>
        <v>652282</v>
      </c>
      <c r="E50" s="16">
        <f>'[6]вспомогат'!G47</f>
        <v>5567036.18</v>
      </c>
      <c r="F50" s="16">
        <f>'[6]вспомогат'!H47</f>
        <v>425178.1699999999</v>
      </c>
      <c r="G50" s="19">
        <f>'[6]вспомогат'!I47</f>
        <v>65.18318304046409</v>
      </c>
      <c r="H50" s="20">
        <f>'[6]вспомогат'!J47</f>
        <v>-227103.83000000007</v>
      </c>
      <c r="I50" s="21">
        <f>'[6]вспомогат'!K47</f>
        <v>118.53102918629305</v>
      </c>
      <c r="J50" s="22">
        <f>'[6]вспомогат'!L47</f>
        <v>870345.1799999997</v>
      </c>
    </row>
    <row r="51" spans="1:10" ht="14.25" customHeight="1">
      <c r="A51" s="35" t="s">
        <v>53</v>
      </c>
      <c r="B51" s="16">
        <f>'[6]вспомогат'!B48</f>
        <v>8014032</v>
      </c>
      <c r="C51" s="16">
        <f>'[6]вспомогат'!C48</f>
        <v>5843537</v>
      </c>
      <c r="D51" s="16">
        <f>'[6]вспомогат'!D48</f>
        <v>819623</v>
      </c>
      <c r="E51" s="16">
        <f>'[6]вспомогат'!G48</f>
        <v>5581431.43</v>
      </c>
      <c r="F51" s="16">
        <f>'[6]вспомогат'!H48</f>
        <v>85161.76999999955</v>
      </c>
      <c r="G51" s="19">
        <f>'[6]вспомогат'!I48</f>
        <v>10.390358738102707</v>
      </c>
      <c r="H51" s="20">
        <f>'[6]вспомогат'!J48</f>
        <v>-734461.2300000004</v>
      </c>
      <c r="I51" s="21">
        <f>'[6]вспомогат'!K48</f>
        <v>95.51460750569389</v>
      </c>
      <c r="J51" s="22">
        <f>'[6]вспомогат'!L48</f>
        <v>-262105.5700000003</v>
      </c>
    </row>
    <row r="52" spans="1:10" ht="14.25" customHeight="1">
      <c r="A52" s="35" t="s">
        <v>54</v>
      </c>
      <c r="B52" s="16">
        <f>'[6]вспомогат'!B49</f>
        <v>17810300</v>
      </c>
      <c r="C52" s="16">
        <f>'[6]вспомогат'!C49</f>
        <v>12899640</v>
      </c>
      <c r="D52" s="16">
        <f>'[6]вспомогат'!D49</f>
        <v>1784042</v>
      </c>
      <c r="E52" s="16">
        <f>'[6]вспомогат'!G49</f>
        <v>14664401.65</v>
      </c>
      <c r="F52" s="16">
        <f>'[6]вспомогат'!H49</f>
        <v>891342.4199999999</v>
      </c>
      <c r="G52" s="19">
        <f>'[6]вспомогат'!I49</f>
        <v>49.96196389995302</v>
      </c>
      <c r="H52" s="20">
        <f>'[6]вспомогат'!J49</f>
        <v>-892699.5800000001</v>
      </c>
      <c r="I52" s="21">
        <f>'[6]вспомогат'!K49</f>
        <v>113.68070465532372</v>
      </c>
      <c r="J52" s="22">
        <f>'[6]вспомогат'!L49</f>
        <v>1764761.6500000004</v>
      </c>
    </row>
    <row r="53" spans="1:10" ht="14.25" customHeight="1">
      <c r="A53" s="35" t="s">
        <v>55</v>
      </c>
      <c r="B53" s="16">
        <f>'[6]вспомогат'!B50</f>
        <v>7250200</v>
      </c>
      <c r="C53" s="16">
        <f>'[6]вспомогат'!C50</f>
        <v>5550086</v>
      </c>
      <c r="D53" s="16">
        <f>'[6]вспомогат'!D50</f>
        <v>537006</v>
      </c>
      <c r="E53" s="16">
        <f>'[6]вспомогат'!G50</f>
        <v>6559482.15</v>
      </c>
      <c r="F53" s="16">
        <f>'[6]вспомогат'!H50</f>
        <v>662844.1000000006</v>
      </c>
      <c r="G53" s="19">
        <f>'[6]вспомогат'!I50</f>
        <v>123.4332763507299</v>
      </c>
      <c r="H53" s="20">
        <f>'[6]вспомогат'!J50</f>
        <v>125838.10000000056</v>
      </c>
      <c r="I53" s="21">
        <f>'[6]вспомогат'!K50</f>
        <v>118.18703620088048</v>
      </c>
      <c r="J53" s="22">
        <f>'[6]вспомогат'!L50</f>
        <v>1009396.1500000004</v>
      </c>
    </row>
    <row r="54" spans="1:10" ht="14.25" customHeight="1">
      <c r="A54" s="35" t="s">
        <v>56</v>
      </c>
      <c r="B54" s="16">
        <f>'[6]вспомогат'!B51</f>
        <v>6017100</v>
      </c>
      <c r="C54" s="16">
        <f>'[6]вспомогат'!C51</f>
        <v>4826185</v>
      </c>
      <c r="D54" s="16">
        <f>'[6]вспомогат'!D51</f>
        <v>582703</v>
      </c>
      <c r="E54" s="16">
        <f>'[6]вспомогат'!G51</f>
        <v>5270769.69</v>
      </c>
      <c r="F54" s="16">
        <f>'[6]вспомогат'!H51</f>
        <v>203985.7000000002</v>
      </c>
      <c r="G54" s="19">
        <f>'[6]вспомогат'!I51</f>
        <v>35.006804495600704</v>
      </c>
      <c r="H54" s="20">
        <f>'[6]вспомогат'!J51</f>
        <v>-378717.2999999998</v>
      </c>
      <c r="I54" s="21">
        <f>'[6]вспомогат'!K51</f>
        <v>109.2119280549751</v>
      </c>
      <c r="J54" s="22">
        <f>'[6]вспомогат'!L51</f>
        <v>444584.6900000004</v>
      </c>
    </row>
    <row r="55" spans="1:10" ht="15" customHeight="1">
      <c r="A55" s="33" t="s">
        <v>57</v>
      </c>
      <c r="B55" s="24">
        <f>SUM(B39:B54)</f>
        <v>253074797</v>
      </c>
      <c r="C55" s="24">
        <f>SUM(C39:C54)</f>
        <v>190266668</v>
      </c>
      <c r="D55" s="24">
        <f>SUM(D39:D54)</f>
        <v>26817868</v>
      </c>
      <c r="E55" s="24">
        <f>SUM(E39:E54)</f>
        <v>194341642.33000004</v>
      </c>
      <c r="F55" s="24">
        <f>SUM(F39:F54)</f>
        <v>7571041.13</v>
      </c>
      <c r="G55" s="25">
        <f>F55/D55*100</f>
        <v>28.23133117815331</v>
      </c>
      <c r="H55" s="24">
        <f>SUM(H39:H54)</f>
        <v>-19246826.87</v>
      </c>
      <c r="I55" s="26">
        <f>E55/C55*100</f>
        <v>102.14171739739513</v>
      </c>
      <c r="J55" s="24">
        <f>SUM(J39:J54)</f>
        <v>4074974.330000002</v>
      </c>
    </row>
    <row r="56" spans="1:10" ht="15.75" customHeight="1">
      <c r="A56" s="36" t="s">
        <v>58</v>
      </c>
      <c r="B56" s="37">
        <f>'[6]вспомогат'!B52</f>
        <v>8699548897</v>
      </c>
      <c r="C56" s="37">
        <f>'[6]вспомогат'!C52</f>
        <v>6388963064</v>
      </c>
      <c r="D56" s="37">
        <f>'[6]вспомогат'!D52</f>
        <v>694681046</v>
      </c>
      <c r="E56" s="37">
        <f>'[6]вспомогат'!G52</f>
        <v>6278907273.959999</v>
      </c>
      <c r="F56" s="37">
        <f>'[6]вспомогат'!H52</f>
        <v>228359567.35000023</v>
      </c>
      <c r="G56" s="38">
        <f>'[6]вспомогат'!I52</f>
        <v>32.872577806016636</v>
      </c>
      <c r="H56" s="37">
        <f>'[6]вспомогат'!J52</f>
        <v>-447074651.77999985</v>
      </c>
      <c r="I56" s="38">
        <f>'[6]вспомогат'!K52</f>
        <v>98.27740763348383</v>
      </c>
      <c r="J56" s="37">
        <f>'[6]вспомогат'!L52</f>
        <v>-110055790.04000092</v>
      </c>
    </row>
    <row r="58" spans="2:5" ht="12.75">
      <c r="B58" s="39"/>
      <c r="E58" s="40"/>
    </row>
    <row r="59" ht="12.75">
      <c r="G59" s="41"/>
    </row>
    <row r="60" spans="2:5" ht="12.75">
      <c r="B60" s="42"/>
      <c r="C60" s="43"/>
      <c r="D60" s="43"/>
      <c r="E60" s="42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11.09.2017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cp:lastPrinted>2017-09-12T08:15:25Z</cp:lastPrinted>
  <dcterms:created xsi:type="dcterms:W3CDTF">2017-09-12T08:14:21Z</dcterms:created>
  <dcterms:modified xsi:type="dcterms:W3CDTF">2017-09-12T08:16:18Z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