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<sst xmlns="http://schemas.openxmlformats.org/spreadsheetml/2006/main" count="64" uniqueCount="59">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</sst>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85;&#1072;&#1076;&#1093;_06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06.09.2017</v>
          </cell>
        </row>
        <row r="6">
          <cell r="G6" t="str">
            <v>Фактично надійшло на 06.09.2017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1135958915.1</v>
          </cell>
          <cell r="H10">
            <v>19074551.129999876</v>
          </cell>
          <cell r="I10">
            <v>18.09360969889616</v>
          </cell>
          <cell r="J10">
            <v>-86346928.87000012</v>
          </cell>
          <cell r="K10">
            <v>94.5325600111607</v>
          </cell>
          <cell r="L10">
            <v>-65699978.900000095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2854837616.06</v>
          </cell>
          <cell r="H11">
            <v>54709268.96000004</v>
          </cell>
          <cell r="I11">
            <v>16.731942491016145</v>
          </cell>
          <cell r="J11">
            <v>-272265731.03999996</v>
          </cell>
          <cell r="K11">
            <v>94.74091998699105</v>
          </cell>
          <cell r="L11">
            <v>-158472383.94000006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243134768.55</v>
          </cell>
          <cell r="H12">
            <v>4429229.200000018</v>
          </cell>
          <cell r="I12">
            <v>17.67418979964323</v>
          </cell>
          <cell r="J12">
            <v>-20631207.799999982</v>
          </cell>
          <cell r="K12">
            <v>95.61513138117908</v>
          </cell>
          <cell r="L12">
            <v>-11150055.449999988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321848835.11</v>
          </cell>
          <cell r="H13">
            <v>14292974.73000002</v>
          </cell>
          <cell r="I13">
            <v>40.60527255836686</v>
          </cell>
          <cell r="J13">
            <v>-20906825.26999998</v>
          </cell>
          <cell r="K13">
            <v>98.8603709650171</v>
          </cell>
          <cell r="L13">
            <v>-3710164.8899999857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309579405.4</v>
          </cell>
          <cell r="H14">
            <v>4700218.719999969</v>
          </cell>
          <cell r="I14">
            <v>11.10532728475562</v>
          </cell>
          <cell r="J14">
            <v>-37623781.28000003</v>
          </cell>
          <cell r="K14">
            <v>89.50589384634955</v>
          </cell>
          <cell r="L14">
            <v>-36296594.600000024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46060922.71</v>
          </cell>
          <cell r="H15">
            <v>614863.5799999982</v>
          </cell>
          <cell r="I15">
            <v>12.286705033671007</v>
          </cell>
          <cell r="J15">
            <v>-4389436.420000002</v>
          </cell>
          <cell r="K15">
            <v>94.54911017644983</v>
          </cell>
          <cell r="L15">
            <v>-2655477.289999999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25240836.81</v>
          </cell>
          <cell r="H16">
            <v>416868.09999999776</v>
          </cell>
          <cell r="I16">
            <v>11.845041139734096</v>
          </cell>
          <cell r="J16">
            <v>-3102478.9000000022</v>
          </cell>
          <cell r="K16">
            <v>97.86521254793598</v>
          </cell>
          <cell r="L16">
            <v>-550592.1900000013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155132247.55</v>
          </cell>
          <cell r="H17">
            <v>1668627.3900000155</v>
          </cell>
          <cell r="I17">
            <v>8.723103565106296</v>
          </cell>
          <cell r="J17">
            <v>-17460199.609999985</v>
          </cell>
          <cell r="K17">
            <v>117.02507421834203</v>
          </cell>
          <cell r="L17">
            <v>22568992.550000012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18098366.02</v>
          </cell>
          <cell r="H18">
            <v>356351.80000000075</v>
          </cell>
          <cell r="I18">
            <v>19.958196372874507</v>
          </cell>
          <cell r="J18">
            <v>-1429139.1999999993</v>
          </cell>
          <cell r="K18">
            <v>101.67664200832307</v>
          </cell>
          <cell r="L18">
            <v>298441.01999999955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20122151.19</v>
          </cell>
          <cell r="H19">
            <v>205896.4900000021</v>
          </cell>
          <cell r="I19">
            <v>17.871562985530826</v>
          </cell>
          <cell r="J19">
            <v>-946193.5099999979</v>
          </cell>
          <cell r="K19">
            <v>138.0993033044756</v>
          </cell>
          <cell r="L19">
            <v>5551367.190000001</v>
          </cell>
        </row>
        <row r="20">
          <cell r="B20">
            <v>116006848</v>
          </cell>
          <cell r="C20">
            <v>80756591</v>
          </cell>
          <cell r="D20">
            <v>9808578</v>
          </cell>
          <cell r="G20">
            <v>86353062.67</v>
          </cell>
          <cell r="H20">
            <v>1258083.0600000024</v>
          </cell>
          <cell r="I20">
            <v>12.82635525761229</v>
          </cell>
          <cell r="J20">
            <v>-8550494.939999998</v>
          </cell>
          <cell r="K20">
            <v>106.9300494246965</v>
          </cell>
          <cell r="L20">
            <v>5596471.670000002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66033182.37</v>
          </cell>
          <cell r="H21">
            <v>654326.6099999994</v>
          </cell>
          <cell r="I21">
            <v>7.248525927132173</v>
          </cell>
          <cell r="J21">
            <v>-8372703.390000001</v>
          </cell>
          <cell r="K21">
            <v>102.90031892419107</v>
          </cell>
          <cell r="L21">
            <v>1861192.3699999973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59012145.9</v>
          </cell>
          <cell r="H22">
            <v>885547.5399999991</v>
          </cell>
          <cell r="I22">
            <v>12.515002215976272</v>
          </cell>
          <cell r="J22">
            <v>-6190340.460000001</v>
          </cell>
          <cell r="K22">
            <v>96.38882681618995</v>
          </cell>
          <cell r="L22">
            <v>-2210869.1000000015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46094872.27</v>
          </cell>
          <cell r="H23">
            <v>382794.01000000536</v>
          </cell>
          <cell r="I23">
            <v>5.5490284192110915</v>
          </cell>
          <cell r="J23">
            <v>-6515602.989999995</v>
          </cell>
          <cell r="K23">
            <v>97.48432076831436</v>
          </cell>
          <cell r="L23">
            <v>-1189523.7299999967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26981404.89</v>
          </cell>
          <cell r="H24">
            <v>352437.3200000003</v>
          </cell>
          <cell r="I24">
            <v>12.749659948601606</v>
          </cell>
          <cell r="J24">
            <v>-2411850.6799999997</v>
          </cell>
          <cell r="K24">
            <v>122.10748578571804</v>
          </cell>
          <cell r="L24">
            <v>4884966.890000001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80924964.24</v>
          </cell>
          <cell r="H25">
            <v>922401.7800000012</v>
          </cell>
          <cell r="I25">
            <v>7.792210760985135</v>
          </cell>
          <cell r="J25">
            <v>-10915083.219999999</v>
          </cell>
          <cell r="K25">
            <v>100.1560965974264</v>
          </cell>
          <cell r="L25">
            <v>126124.23999999464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46893163.32</v>
          </cell>
          <cell r="H26">
            <v>794814.8100000024</v>
          </cell>
          <cell r="I26">
            <v>10.428065010715233</v>
          </cell>
          <cell r="J26">
            <v>-6827067.189999998</v>
          </cell>
          <cell r="K26">
            <v>95.95072357290907</v>
          </cell>
          <cell r="L26">
            <v>-1978967.6799999997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36731084.98</v>
          </cell>
          <cell r="H27">
            <v>306370.80999999493</v>
          </cell>
          <cell r="I27">
            <v>9.245912805511468</v>
          </cell>
          <cell r="J27">
            <v>-3007210.190000005</v>
          </cell>
          <cell r="K27">
            <v>100.4387124700699</v>
          </cell>
          <cell r="L27">
            <v>160439.97999999672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40026595.99</v>
          </cell>
          <cell r="H28">
            <v>655362.0399999991</v>
          </cell>
          <cell r="I28">
            <v>12.453695754210523</v>
          </cell>
          <cell r="J28">
            <v>-4607027.960000001</v>
          </cell>
          <cell r="K28">
            <v>97.75708873046753</v>
          </cell>
          <cell r="L28">
            <v>-918359.0099999979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100577461.11</v>
          </cell>
          <cell r="H29">
            <v>1843633.650000006</v>
          </cell>
          <cell r="I29">
            <v>18.271578026618435</v>
          </cell>
          <cell r="J29">
            <v>-8246538.349999994</v>
          </cell>
          <cell r="K29">
            <v>99.95816927268936</v>
          </cell>
          <cell r="L29">
            <v>-42089.890000000596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45219879.42</v>
          </cell>
          <cell r="H30">
            <v>495438.7400000021</v>
          </cell>
          <cell r="I30">
            <v>10.338587083995225</v>
          </cell>
          <cell r="J30">
            <v>-4296693.259999998</v>
          </cell>
          <cell r="K30">
            <v>100.9295034331077</v>
          </cell>
          <cell r="L30">
            <v>416449.4200000018</v>
          </cell>
        </row>
        <row r="31">
          <cell r="B31">
            <v>33273209</v>
          </cell>
          <cell r="C31">
            <v>22218132</v>
          </cell>
          <cell r="D31">
            <v>2730931</v>
          </cell>
          <cell r="G31">
            <v>24995941.05</v>
          </cell>
          <cell r="H31">
            <v>638194.0899999999</v>
          </cell>
          <cell r="I31">
            <v>23.369103430295375</v>
          </cell>
          <cell r="J31">
            <v>-2092736.9100000001</v>
          </cell>
          <cell r="K31">
            <v>112.50244192446061</v>
          </cell>
          <cell r="L31">
            <v>2777809.0500000007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24379983.19</v>
          </cell>
          <cell r="H32">
            <v>128837.42000000179</v>
          </cell>
          <cell r="I32">
            <v>5.123450834923745</v>
          </cell>
          <cell r="J32">
            <v>-2385823.579999998</v>
          </cell>
          <cell r="K32">
            <v>111.35166716808446</v>
          </cell>
          <cell r="L32">
            <v>2485400.1900000013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39933311.68</v>
          </cell>
          <cell r="H33">
            <v>721132.1000000015</v>
          </cell>
          <cell r="I33">
            <v>13.497857864955206</v>
          </cell>
          <cell r="J33">
            <v>-4621434.8999999985</v>
          </cell>
          <cell r="K33">
            <v>107.8670440538611</v>
          </cell>
          <cell r="L33">
            <v>2912447.6799999997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35404196.85</v>
          </cell>
          <cell r="H34">
            <v>725629.3800000027</v>
          </cell>
          <cell r="I34">
            <v>18.729249665295395</v>
          </cell>
          <cell r="J34">
            <v>-3148681.6199999973</v>
          </cell>
          <cell r="K34">
            <v>115.72524882146662</v>
          </cell>
          <cell r="L34">
            <v>4810875.8500000015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86786612.15</v>
          </cell>
          <cell r="H35">
            <v>1350967.7100000083</v>
          </cell>
          <cell r="I35">
            <v>14.876184025547659</v>
          </cell>
          <cell r="J35">
            <v>-7730445.289999992</v>
          </cell>
          <cell r="K35">
            <v>110.64033262339643</v>
          </cell>
          <cell r="L35">
            <v>8346309.150000006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9753771.49</v>
          </cell>
          <cell r="H36">
            <v>78997.3900000006</v>
          </cell>
          <cell r="I36">
            <v>6.706658063749366</v>
          </cell>
          <cell r="J36">
            <v>-1098897.6099999994</v>
          </cell>
          <cell r="K36">
            <v>103.54082559448199</v>
          </cell>
          <cell r="L36">
            <v>333553.4900000002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23137417.19</v>
          </cell>
          <cell r="H37">
            <v>380653.01999999955</v>
          </cell>
          <cell r="I37">
            <v>14.69255763111453</v>
          </cell>
          <cell r="J37">
            <v>-2210134.9800000004</v>
          </cell>
          <cell r="K37">
            <v>96.8014153745924</v>
          </cell>
          <cell r="L37">
            <v>-764523.8099999987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13369311.82</v>
          </cell>
          <cell r="H38">
            <v>222669.24000000022</v>
          </cell>
          <cell r="I38">
            <v>15.82789776907413</v>
          </cell>
          <cell r="J38">
            <v>-1184145.7599999998</v>
          </cell>
          <cell r="K38">
            <v>108.36572843755488</v>
          </cell>
          <cell r="L38">
            <v>1032097.8200000003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9353283.76</v>
          </cell>
          <cell r="H39">
            <v>218524.6799999997</v>
          </cell>
          <cell r="I39">
            <v>10.573384305644181</v>
          </cell>
          <cell r="J39">
            <v>-1848218.3200000003</v>
          </cell>
          <cell r="K39">
            <v>87.65543546551467</v>
          </cell>
          <cell r="L39">
            <v>-1317228.2400000002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9576828.39</v>
          </cell>
          <cell r="H40">
            <v>145115.55000000075</v>
          </cell>
          <cell r="I40">
            <v>13.725703567922254</v>
          </cell>
          <cell r="J40">
            <v>-912138.4499999993</v>
          </cell>
          <cell r="K40">
            <v>146.72373510751152</v>
          </cell>
          <cell r="L40">
            <v>3049712.3900000006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9987605.96</v>
          </cell>
          <cell r="H41">
            <v>254704.98000000045</v>
          </cell>
          <cell r="I41">
            <v>6.479544044392798</v>
          </cell>
          <cell r="J41">
            <v>-3676204.0199999996</v>
          </cell>
          <cell r="K41">
            <v>74.41199287321345</v>
          </cell>
          <cell r="L41">
            <v>-3434432.039999999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16125434.78</v>
          </cell>
          <cell r="H42">
            <v>144906.99000000022</v>
          </cell>
          <cell r="I42">
            <v>7.763309764154645</v>
          </cell>
          <cell r="J42">
            <v>-1721655.0099999998</v>
          </cell>
          <cell r="K42">
            <v>92.59754036555317</v>
          </cell>
          <cell r="L42">
            <v>-1289104.2200000007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30343926.62</v>
          </cell>
          <cell r="H43">
            <v>575984.4100000001</v>
          </cell>
          <cell r="I43">
            <v>18.31115144336154</v>
          </cell>
          <cell r="J43">
            <v>-2569554.59</v>
          </cell>
          <cell r="K43">
            <v>101.09186615623102</v>
          </cell>
          <cell r="L43">
            <v>327736.62000000104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14142818.9</v>
          </cell>
          <cell r="H44">
            <v>274128.9600000009</v>
          </cell>
          <cell r="I44">
            <v>12.499952577244414</v>
          </cell>
          <cell r="J44">
            <v>-1918911.039999999</v>
          </cell>
          <cell r="K44">
            <v>95.47262965893228</v>
          </cell>
          <cell r="L44">
            <v>-670661.0999999996</v>
          </cell>
        </row>
        <row r="45">
          <cell r="B45">
            <v>14770044</v>
          </cell>
          <cell r="C45">
            <v>11032141</v>
          </cell>
          <cell r="D45">
            <v>765267</v>
          </cell>
          <cell r="G45">
            <v>12646003.96</v>
          </cell>
          <cell r="H45">
            <v>52719.66000000015</v>
          </cell>
          <cell r="I45">
            <v>6.88905440846138</v>
          </cell>
          <cell r="J45">
            <v>-712547.3399999999</v>
          </cell>
          <cell r="K45">
            <v>114.62873761312515</v>
          </cell>
          <cell r="L45">
            <v>1613862.960000001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5371178.47</v>
          </cell>
          <cell r="H46">
            <v>63184.200000000186</v>
          </cell>
          <cell r="I46">
            <v>14.314499320344401</v>
          </cell>
          <cell r="J46">
            <v>-378215.7999999998</v>
          </cell>
          <cell r="K46">
            <v>105.41768175162997</v>
          </cell>
          <cell r="L46">
            <v>276038.46999999974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5324722.99</v>
          </cell>
          <cell r="H47">
            <v>182864.98000000045</v>
          </cell>
          <cell r="I47">
            <v>28.03465065723114</v>
          </cell>
          <cell r="J47">
            <v>-469417.01999999955</v>
          </cell>
          <cell r="K47">
            <v>113.37179708011449</v>
          </cell>
          <cell r="L47">
            <v>628031.9900000002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5504758.24</v>
          </cell>
          <cell r="H48">
            <v>8488.580000000075</v>
          </cell>
          <cell r="I48">
            <v>1.0356688379901582</v>
          </cell>
          <cell r="J48">
            <v>-811134.4199999999</v>
          </cell>
          <cell r="K48">
            <v>94.20250509237813</v>
          </cell>
          <cell r="L48">
            <v>-338778.7599999998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14226001.37</v>
          </cell>
          <cell r="H49">
            <v>452942.13999999873</v>
          </cell>
          <cell r="I49">
            <v>25.38853569590843</v>
          </cell>
          <cell r="J49">
            <v>-1331099.8600000013</v>
          </cell>
          <cell r="K49">
            <v>110.2821580292163</v>
          </cell>
          <cell r="L49">
            <v>1326361.3699999992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6267029.59</v>
          </cell>
          <cell r="H50">
            <v>370391.54000000004</v>
          </cell>
          <cell r="I50">
            <v>68.97344536187678</v>
          </cell>
          <cell r="J50">
            <v>-166614.45999999996</v>
          </cell>
          <cell r="K50">
            <v>112.91770235632383</v>
          </cell>
          <cell r="L50">
            <v>716943.5899999999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5188954.19</v>
          </cell>
          <cell r="H51">
            <v>122170.20000000019</v>
          </cell>
          <cell r="I51">
            <v>20.96611824548701</v>
          </cell>
          <cell r="J51">
            <v>-460532.7999999998</v>
          </cell>
          <cell r="K51">
            <v>107.51668636821839</v>
          </cell>
          <cell r="L51">
            <v>362769.1900000004</v>
          </cell>
        </row>
        <row r="52">
          <cell r="B52">
            <v>8697492197</v>
          </cell>
          <cell r="C52">
            <v>6386906364</v>
          </cell>
          <cell r="D52">
            <v>692624346</v>
          </cell>
          <cell r="G52">
            <v>6166680974.299997</v>
          </cell>
          <cell r="H52">
            <v>116133267.68999997</v>
          </cell>
          <cell r="I52">
            <v>16.76713623491369</v>
          </cell>
          <cell r="J52">
            <v>-555021656.8299999</v>
          </cell>
          <cell r="K52">
            <v>96.55192393392034</v>
          </cell>
          <cell r="L52">
            <v>-220225389.70000267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8" sqref="G8:H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06.09.2017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06.09.2017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вересень</v>
      </c>
      <c r="E8" s="15" t="s">
        <v>10</v>
      </c>
      <c r="F8" s="20" t="str">
        <f>'[6]вспомогат'!H8</f>
        <v>за вересень</v>
      </c>
      <c r="G8" s="21" t="str">
        <f>'[6]вспомогат'!I8</f>
        <v>за вересень</v>
      </c>
      <c r="H8" s="22"/>
      <c r="I8" s="21" t="str">
        <f>'[6]вспомогат'!K8</f>
        <v>за 9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1601893474</v>
      </c>
      <c r="C10" s="32">
        <f>'[6]вспомогат'!C10</f>
        <v>1201658894</v>
      </c>
      <c r="D10" s="32">
        <f>'[6]вспомогат'!D10</f>
        <v>105421480</v>
      </c>
      <c r="E10" s="32">
        <f>'[6]вспомогат'!G10</f>
        <v>1135958915.1</v>
      </c>
      <c r="F10" s="32">
        <f>'[6]вспомогат'!H10</f>
        <v>19074551.129999876</v>
      </c>
      <c r="G10" s="33">
        <f>'[6]вспомогат'!I10</f>
        <v>18.09360969889616</v>
      </c>
      <c r="H10" s="32">
        <f>'[6]вспомогат'!J10</f>
        <v>-86346928.87000012</v>
      </c>
      <c r="I10" s="33">
        <f>'[6]вспомогат'!K10</f>
        <v>94.5325600111607</v>
      </c>
      <c r="J10" s="32">
        <f>'[6]вспомогат'!L10</f>
        <v>-65699978.900000095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3013310000</v>
      </c>
      <c r="D12" s="32">
        <f>'[6]вспомогат'!D11</f>
        <v>326975000</v>
      </c>
      <c r="E12" s="32">
        <f>'[6]вспомогат'!G11</f>
        <v>2854837616.06</v>
      </c>
      <c r="F12" s="32">
        <f>'[6]вспомогат'!H11</f>
        <v>54709268.96000004</v>
      </c>
      <c r="G12" s="35">
        <f>'[6]вспомогат'!I11</f>
        <v>16.731942491016145</v>
      </c>
      <c r="H12" s="36">
        <f>'[6]вспомогат'!J11</f>
        <v>-272265731.03999996</v>
      </c>
      <c r="I12" s="35">
        <f>'[6]вспомогат'!K11</f>
        <v>94.74091998699105</v>
      </c>
      <c r="J12" s="38">
        <f>'[6]вспомогат'!L11</f>
        <v>-158472383.94000006</v>
      </c>
    </row>
    <row r="13" spans="1:10" ht="12.75">
      <c r="A13" s="31" t="s">
        <v>15</v>
      </c>
      <c r="B13" s="32">
        <f>'[6]вспомогат'!B12</f>
        <v>333387531</v>
      </c>
      <c r="C13" s="32">
        <f>'[6]вспомогат'!C12</f>
        <v>254284824</v>
      </c>
      <c r="D13" s="32">
        <f>'[6]вспомогат'!D12</f>
        <v>25060437</v>
      </c>
      <c r="E13" s="32">
        <f>'[6]вспомогат'!G12</f>
        <v>243134768.55</v>
      </c>
      <c r="F13" s="32">
        <f>'[6]вспомогат'!H12</f>
        <v>4429229.200000018</v>
      </c>
      <c r="G13" s="35">
        <f>'[6]вспомогат'!I12</f>
        <v>17.67418979964323</v>
      </c>
      <c r="H13" s="36">
        <f>'[6]вспомогат'!J12</f>
        <v>-20631207.799999982</v>
      </c>
      <c r="I13" s="35">
        <f>'[6]вспомогат'!K12</f>
        <v>95.61513138117908</v>
      </c>
      <c r="J13" s="38">
        <f>'[6]вспомогат'!L12</f>
        <v>-11150055.449999988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325559000</v>
      </c>
      <c r="D14" s="32">
        <f>'[6]вспомогат'!D13</f>
        <v>35199800</v>
      </c>
      <c r="E14" s="32">
        <f>'[6]вспомогат'!G13</f>
        <v>321848835.11</v>
      </c>
      <c r="F14" s="32">
        <f>'[6]вспомогат'!H13</f>
        <v>14292974.73000002</v>
      </c>
      <c r="G14" s="35">
        <f>'[6]вспомогат'!I13</f>
        <v>40.60527255836686</v>
      </c>
      <c r="H14" s="36">
        <f>'[6]вспомогат'!J13</f>
        <v>-20906825.26999998</v>
      </c>
      <c r="I14" s="35">
        <f>'[6]вспомогат'!K13</f>
        <v>98.8603709650171</v>
      </c>
      <c r="J14" s="38">
        <f>'[6]вспомогат'!L13</f>
        <v>-3710164.8899999857</v>
      </c>
    </row>
    <row r="15" spans="1:10" ht="12.75">
      <c r="A15" s="31" t="s">
        <v>17</v>
      </c>
      <c r="B15" s="32">
        <f>'[6]вспомогат'!B14</f>
        <v>470400000</v>
      </c>
      <c r="C15" s="32">
        <f>'[6]вспомогат'!C14</f>
        <v>345876000</v>
      </c>
      <c r="D15" s="32">
        <f>'[6]вспомогат'!D14</f>
        <v>42324000</v>
      </c>
      <c r="E15" s="32">
        <f>'[6]вспомогат'!G14</f>
        <v>309579405.4</v>
      </c>
      <c r="F15" s="32">
        <f>'[6]вспомогат'!H14</f>
        <v>4700218.719999969</v>
      </c>
      <c r="G15" s="35">
        <f>'[6]вспомогат'!I14</f>
        <v>11.10532728475562</v>
      </c>
      <c r="H15" s="36">
        <f>'[6]вспомогат'!J14</f>
        <v>-37623781.28000003</v>
      </c>
      <c r="I15" s="35">
        <f>'[6]вспомогат'!K14</f>
        <v>89.50589384634955</v>
      </c>
      <c r="J15" s="38">
        <f>'[6]вспомогат'!L14</f>
        <v>-36296594.600000024</v>
      </c>
    </row>
    <row r="16" spans="1:10" ht="12.75">
      <c r="A16" s="31" t="s">
        <v>18</v>
      </c>
      <c r="B16" s="32">
        <f>'[6]вспомогат'!B15</f>
        <v>63907600</v>
      </c>
      <c r="C16" s="32">
        <f>'[6]вспомогат'!C15</f>
        <v>48716400</v>
      </c>
      <c r="D16" s="32">
        <f>'[6]вспомогат'!D15</f>
        <v>5004300</v>
      </c>
      <c r="E16" s="32">
        <f>'[6]вспомогат'!G15</f>
        <v>46060922.71</v>
      </c>
      <c r="F16" s="32">
        <f>'[6]вспомогат'!H15</f>
        <v>614863.5799999982</v>
      </c>
      <c r="G16" s="35">
        <f>'[6]вспомогат'!I15</f>
        <v>12.286705033671007</v>
      </c>
      <c r="H16" s="36">
        <f>'[6]вспомогат'!J15</f>
        <v>-4389436.420000002</v>
      </c>
      <c r="I16" s="35">
        <f>'[6]вспомогат'!K15</f>
        <v>94.54911017644983</v>
      </c>
      <c r="J16" s="38">
        <f>'[6]вспомогат'!L15</f>
        <v>-2655477.289999999</v>
      </c>
    </row>
    <row r="17" spans="1:10" ht="18" customHeight="1">
      <c r="A17" s="39" t="s">
        <v>19</v>
      </c>
      <c r="B17" s="40">
        <f>SUM(B12:B16)</f>
        <v>5465780644</v>
      </c>
      <c r="C17" s="40">
        <f>SUM(C12:C16)</f>
        <v>3987746224</v>
      </c>
      <c r="D17" s="40">
        <f>SUM(D12:D16)</f>
        <v>434563537</v>
      </c>
      <c r="E17" s="40">
        <f>SUM(E12:E16)</f>
        <v>3775461547.8300004</v>
      </c>
      <c r="F17" s="40">
        <f>SUM(F12:F16)</f>
        <v>78746555.19000004</v>
      </c>
      <c r="G17" s="41">
        <f>F17/D17*100</f>
        <v>18.12083814800137</v>
      </c>
      <c r="H17" s="40">
        <f>SUM(H12:H16)</f>
        <v>-355816981.80999994</v>
      </c>
      <c r="I17" s="42">
        <f>E17/C17*100</f>
        <v>94.67657508162436</v>
      </c>
      <c r="J17" s="40">
        <f>SUM(J12:J16)</f>
        <v>-212284676.17000005</v>
      </c>
    </row>
    <row r="18" spans="1:10" ht="20.25" customHeight="1">
      <c r="A18" s="31" t="s">
        <v>20</v>
      </c>
      <c r="B18" s="43">
        <f>'[6]вспомогат'!B16</f>
        <v>34835596</v>
      </c>
      <c r="C18" s="43">
        <f>'[6]вспомогат'!C16</f>
        <v>25791429</v>
      </c>
      <c r="D18" s="43">
        <f>'[6]вспомогат'!D16</f>
        <v>3519347</v>
      </c>
      <c r="E18" s="43">
        <f>'[6]вспомогат'!G16</f>
        <v>25240836.81</v>
      </c>
      <c r="F18" s="43">
        <f>'[6]вспомогат'!H16</f>
        <v>416868.09999999776</v>
      </c>
      <c r="G18" s="44">
        <f>'[6]вспомогат'!I16</f>
        <v>11.845041139734096</v>
      </c>
      <c r="H18" s="45">
        <f>'[6]вспомогат'!J16</f>
        <v>-3102478.9000000022</v>
      </c>
      <c r="I18" s="46">
        <f>'[6]вспомогат'!K16</f>
        <v>97.86521254793598</v>
      </c>
      <c r="J18" s="47">
        <f>'[6]вспомогат'!L16</f>
        <v>-550592.1900000013</v>
      </c>
    </row>
    <row r="19" spans="1:10" ht="12.75">
      <c r="A19" s="31" t="s">
        <v>21</v>
      </c>
      <c r="B19" s="43">
        <f>'[6]вспомогат'!B17</f>
        <v>188315129</v>
      </c>
      <c r="C19" s="43">
        <f>'[6]вспомогат'!C17</f>
        <v>132563255</v>
      </c>
      <c r="D19" s="43">
        <f>'[6]вспомогат'!D17</f>
        <v>19128827</v>
      </c>
      <c r="E19" s="43">
        <f>'[6]вспомогат'!G17</f>
        <v>155132247.55</v>
      </c>
      <c r="F19" s="43">
        <f>'[6]вспомогат'!H17</f>
        <v>1668627.3900000155</v>
      </c>
      <c r="G19" s="44">
        <f>'[6]вспомогат'!I17</f>
        <v>8.723103565106296</v>
      </c>
      <c r="H19" s="36">
        <f>'[6]вспомогат'!J17</f>
        <v>-17460199.609999985</v>
      </c>
      <c r="I19" s="37">
        <f>'[6]вспомогат'!K17</f>
        <v>117.02507421834203</v>
      </c>
      <c r="J19" s="38">
        <f>'[6]вспомогат'!L17</f>
        <v>22568992.550000012</v>
      </c>
    </row>
    <row r="20" spans="1:10" ht="12.75">
      <c r="A20" s="31" t="s">
        <v>22</v>
      </c>
      <c r="B20" s="43">
        <f>'[6]вспомогат'!B18</f>
        <v>25131365</v>
      </c>
      <c r="C20" s="43">
        <f>'[6]вспомогат'!C18</f>
        <v>17799925</v>
      </c>
      <c r="D20" s="43">
        <f>'[6]вспомогат'!D18</f>
        <v>1785491</v>
      </c>
      <c r="E20" s="43">
        <f>'[6]вспомогат'!G18</f>
        <v>18098366.02</v>
      </c>
      <c r="F20" s="43">
        <f>'[6]вспомогат'!H18</f>
        <v>356351.80000000075</v>
      </c>
      <c r="G20" s="44">
        <f>'[6]вспомогат'!I18</f>
        <v>19.958196372874507</v>
      </c>
      <c r="H20" s="36">
        <f>'[6]вспомогат'!J18</f>
        <v>-1429139.1999999993</v>
      </c>
      <c r="I20" s="37">
        <f>'[6]вспомогат'!K18</f>
        <v>101.67664200832307</v>
      </c>
      <c r="J20" s="38">
        <f>'[6]вспомогат'!L18</f>
        <v>298441.01999999955</v>
      </c>
    </row>
    <row r="21" spans="1:10" ht="12.75">
      <c r="A21" s="31" t="s">
        <v>23</v>
      </c>
      <c r="B21" s="43">
        <f>'[6]вспомогат'!B19</f>
        <v>19481257</v>
      </c>
      <c r="C21" s="43">
        <f>'[6]вспомогат'!C19</f>
        <v>14570784</v>
      </c>
      <c r="D21" s="43">
        <f>'[6]вспомогат'!D19</f>
        <v>1152090</v>
      </c>
      <c r="E21" s="43">
        <f>'[6]вспомогат'!G19</f>
        <v>20122151.19</v>
      </c>
      <c r="F21" s="43">
        <f>'[6]вспомогат'!H19</f>
        <v>205896.4900000021</v>
      </c>
      <c r="G21" s="44">
        <f>'[6]вспомогат'!I19</f>
        <v>17.871562985530826</v>
      </c>
      <c r="H21" s="36">
        <f>'[6]вспомогат'!J19</f>
        <v>-946193.5099999979</v>
      </c>
      <c r="I21" s="37">
        <f>'[6]вспомогат'!K19</f>
        <v>138.0993033044756</v>
      </c>
      <c r="J21" s="38">
        <f>'[6]вспомогат'!L19</f>
        <v>5551367.190000001</v>
      </c>
    </row>
    <row r="22" spans="1:10" ht="12.75">
      <c r="A22" s="31" t="s">
        <v>24</v>
      </c>
      <c r="B22" s="43">
        <f>'[6]вспомогат'!B20</f>
        <v>116006848</v>
      </c>
      <c r="C22" s="43">
        <f>'[6]вспомогат'!C20</f>
        <v>80756591</v>
      </c>
      <c r="D22" s="43">
        <f>'[6]вспомогат'!D20</f>
        <v>9808578</v>
      </c>
      <c r="E22" s="43">
        <f>'[6]вспомогат'!G20</f>
        <v>86353062.67</v>
      </c>
      <c r="F22" s="43">
        <f>'[6]вспомогат'!H20</f>
        <v>1258083.0600000024</v>
      </c>
      <c r="G22" s="44">
        <f>'[6]вспомогат'!I20</f>
        <v>12.82635525761229</v>
      </c>
      <c r="H22" s="36">
        <f>'[6]вспомогат'!J20</f>
        <v>-8550494.939999998</v>
      </c>
      <c r="I22" s="37">
        <f>'[6]вспомогат'!K20</f>
        <v>106.9300494246965</v>
      </c>
      <c r="J22" s="38">
        <f>'[6]вспомогат'!L20</f>
        <v>5596471.670000002</v>
      </c>
    </row>
    <row r="23" spans="1:10" ht="12.75">
      <c r="A23" s="31" t="s">
        <v>25</v>
      </c>
      <c r="B23" s="43">
        <f>'[6]вспомогат'!B21</f>
        <v>88876200</v>
      </c>
      <c r="C23" s="43">
        <f>'[6]вспомогат'!C21</f>
        <v>64171990</v>
      </c>
      <c r="D23" s="43">
        <f>'[6]вспомогат'!D21</f>
        <v>9027030</v>
      </c>
      <c r="E23" s="43">
        <f>'[6]вспомогат'!G21</f>
        <v>66033182.37</v>
      </c>
      <c r="F23" s="43">
        <f>'[6]вспомогат'!H21</f>
        <v>654326.6099999994</v>
      </c>
      <c r="G23" s="44">
        <f>'[6]вспомогат'!I21</f>
        <v>7.248525927132173</v>
      </c>
      <c r="H23" s="36">
        <f>'[6]вспомогат'!J21</f>
        <v>-8372703.390000001</v>
      </c>
      <c r="I23" s="37">
        <f>'[6]вспомогат'!K21</f>
        <v>102.90031892419107</v>
      </c>
      <c r="J23" s="38">
        <f>'[6]вспомогат'!L21</f>
        <v>1861192.3699999973</v>
      </c>
    </row>
    <row r="24" spans="1:10" ht="12.75">
      <c r="A24" s="31" t="s">
        <v>26</v>
      </c>
      <c r="B24" s="43">
        <f>'[6]вспомогат'!B22</f>
        <v>80318550</v>
      </c>
      <c r="C24" s="43">
        <f>'[6]вспомогат'!C22</f>
        <v>61223015</v>
      </c>
      <c r="D24" s="43">
        <f>'[6]вспомогат'!D22</f>
        <v>7075888</v>
      </c>
      <c r="E24" s="43">
        <f>'[6]вспомогат'!G22</f>
        <v>59012145.9</v>
      </c>
      <c r="F24" s="43">
        <f>'[6]вспомогат'!H22</f>
        <v>885547.5399999991</v>
      </c>
      <c r="G24" s="44">
        <f>'[6]вспомогат'!I22</f>
        <v>12.515002215976272</v>
      </c>
      <c r="H24" s="36">
        <f>'[6]вспомогат'!J22</f>
        <v>-6190340.460000001</v>
      </c>
      <c r="I24" s="37">
        <f>'[6]вспомогат'!K22</f>
        <v>96.38882681618995</v>
      </c>
      <c r="J24" s="38">
        <f>'[6]вспомогат'!L22</f>
        <v>-2210869.1000000015</v>
      </c>
    </row>
    <row r="25" spans="1:10" ht="12.75">
      <c r="A25" s="31" t="s">
        <v>27</v>
      </c>
      <c r="B25" s="43">
        <f>'[6]вспомогат'!B23</f>
        <v>64704600</v>
      </c>
      <c r="C25" s="43">
        <f>'[6]вспомогат'!C23</f>
        <v>47284396</v>
      </c>
      <c r="D25" s="43">
        <f>'[6]вспомогат'!D23</f>
        <v>6898397</v>
      </c>
      <c r="E25" s="43">
        <f>'[6]вспомогат'!G23</f>
        <v>46094872.27</v>
      </c>
      <c r="F25" s="43">
        <f>'[6]вспомогат'!H23</f>
        <v>382794.01000000536</v>
      </c>
      <c r="G25" s="44">
        <f>'[6]вспомогат'!I23</f>
        <v>5.5490284192110915</v>
      </c>
      <c r="H25" s="36">
        <f>'[6]вспомогат'!J23</f>
        <v>-6515602.989999995</v>
      </c>
      <c r="I25" s="37">
        <f>'[6]вспомогат'!K23</f>
        <v>97.48432076831436</v>
      </c>
      <c r="J25" s="38">
        <f>'[6]вспомогат'!L23</f>
        <v>-1189523.7299999967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22096438</v>
      </c>
      <c r="D26" s="43">
        <f>'[6]вспомогат'!D24</f>
        <v>2764288</v>
      </c>
      <c r="E26" s="43">
        <f>'[6]вспомогат'!G24</f>
        <v>26981404.89</v>
      </c>
      <c r="F26" s="43">
        <f>'[6]вспомогат'!H24</f>
        <v>352437.3200000003</v>
      </c>
      <c r="G26" s="44">
        <f>'[6]вспомогат'!I24</f>
        <v>12.749659948601606</v>
      </c>
      <c r="H26" s="36">
        <f>'[6]вспомогат'!J24</f>
        <v>-2411850.6799999997</v>
      </c>
      <c r="I26" s="37">
        <f>'[6]вспомогат'!K24</f>
        <v>122.10748578571804</v>
      </c>
      <c r="J26" s="38">
        <f>'[6]вспомогат'!L24</f>
        <v>4884966.890000001</v>
      </c>
    </row>
    <row r="27" spans="1:10" ht="12.75">
      <c r="A27" s="31" t="s">
        <v>29</v>
      </c>
      <c r="B27" s="43">
        <f>'[6]вспомогат'!B25</f>
        <v>110562503</v>
      </c>
      <c r="C27" s="43">
        <f>'[6]вспомогат'!C25</f>
        <v>80798840</v>
      </c>
      <c r="D27" s="43">
        <f>'[6]вспомогат'!D25</f>
        <v>11837485</v>
      </c>
      <c r="E27" s="43">
        <f>'[6]вспомогат'!G25</f>
        <v>80924964.24</v>
      </c>
      <c r="F27" s="43">
        <f>'[6]вспомогат'!H25</f>
        <v>922401.7800000012</v>
      </c>
      <c r="G27" s="44">
        <f>'[6]вспомогат'!I25</f>
        <v>7.792210760985135</v>
      </c>
      <c r="H27" s="36">
        <f>'[6]вспомогат'!J25</f>
        <v>-10915083.219999999</v>
      </c>
      <c r="I27" s="37">
        <f>'[6]вспомогат'!K25</f>
        <v>100.1560965974264</v>
      </c>
      <c r="J27" s="38">
        <f>'[6]вспомогат'!L25</f>
        <v>126124.23999999464</v>
      </c>
    </row>
    <row r="28" spans="1:10" ht="12.75">
      <c r="A28" s="31" t="s">
        <v>30</v>
      </c>
      <c r="B28" s="43">
        <f>'[6]вспомогат'!B26</f>
        <v>65358575</v>
      </c>
      <c r="C28" s="43">
        <f>'[6]вспомогат'!C26</f>
        <v>48872131</v>
      </c>
      <c r="D28" s="43">
        <f>'[6]вспомогат'!D26</f>
        <v>7621882</v>
      </c>
      <c r="E28" s="43">
        <f>'[6]вспомогат'!G26</f>
        <v>46893163.32</v>
      </c>
      <c r="F28" s="43">
        <f>'[6]вспомогат'!H26</f>
        <v>794814.8100000024</v>
      </c>
      <c r="G28" s="44">
        <f>'[6]вспомогат'!I26</f>
        <v>10.428065010715233</v>
      </c>
      <c r="H28" s="36">
        <f>'[6]вспомогат'!J26</f>
        <v>-6827067.189999998</v>
      </c>
      <c r="I28" s="37">
        <f>'[6]вспомогат'!K26</f>
        <v>95.95072357290907</v>
      </c>
      <c r="J28" s="38">
        <f>'[6]вспомогат'!L26</f>
        <v>-1978967.6799999997</v>
      </c>
    </row>
    <row r="29" spans="1:10" ht="12.75">
      <c r="A29" s="31" t="s">
        <v>31</v>
      </c>
      <c r="B29" s="43">
        <f>'[6]вспомогат'!B27</f>
        <v>47042119</v>
      </c>
      <c r="C29" s="43">
        <f>'[6]вспомогат'!C27</f>
        <v>36570645</v>
      </c>
      <c r="D29" s="43">
        <f>'[6]вспомогат'!D27</f>
        <v>3313581</v>
      </c>
      <c r="E29" s="43">
        <f>'[6]вспомогат'!G27</f>
        <v>36731084.98</v>
      </c>
      <c r="F29" s="43">
        <f>'[6]вспомогат'!H27</f>
        <v>306370.80999999493</v>
      </c>
      <c r="G29" s="44">
        <f>'[6]вспомогат'!I27</f>
        <v>9.245912805511468</v>
      </c>
      <c r="H29" s="36">
        <f>'[6]вспомогат'!J27</f>
        <v>-3007210.190000005</v>
      </c>
      <c r="I29" s="37">
        <f>'[6]вспомогат'!K27</f>
        <v>100.4387124700699</v>
      </c>
      <c r="J29" s="38">
        <f>'[6]вспомогат'!L27</f>
        <v>160439.97999999672</v>
      </c>
    </row>
    <row r="30" spans="1:10" ht="12.75">
      <c r="A30" s="31" t="s">
        <v>32</v>
      </c>
      <c r="B30" s="43">
        <f>'[6]вспомогат'!B28</f>
        <v>54268424</v>
      </c>
      <c r="C30" s="43">
        <f>'[6]вспомогат'!C28</f>
        <v>40944955</v>
      </c>
      <c r="D30" s="43">
        <f>'[6]вспомогат'!D28</f>
        <v>5262390</v>
      </c>
      <c r="E30" s="43">
        <f>'[6]вспомогат'!G28</f>
        <v>40026595.99</v>
      </c>
      <c r="F30" s="43">
        <f>'[6]вспомогат'!H28</f>
        <v>655362.0399999991</v>
      </c>
      <c r="G30" s="44">
        <f>'[6]вспомогат'!I28</f>
        <v>12.453695754210523</v>
      </c>
      <c r="H30" s="36">
        <f>'[6]вспомогат'!J28</f>
        <v>-4607027.960000001</v>
      </c>
      <c r="I30" s="37">
        <f>'[6]вспомогат'!K28</f>
        <v>97.75708873046753</v>
      </c>
      <c r="J30" s="38">
        <f>'[6]вспомогат'!L28</f>
        <v>-918359.0099999979</v>
      </c>
    </row>
    <row r="31" spans="1:10" ht="12.75">
      <c r="A31" s="31" t="s">
        <v>33</v>
      </c>
      <c r="B31" s="43">
        <f>'[6]вспомогат'!B29</f>
        <v>131027596</v>
      </c>
      <c r="C31" s="43">
        <f>'[6]вспомогат'!C29</f>
        <v>100619551</v>
      </c>
      <c r="D31" s="43">
        <f>'[6]вспомогат'!D29</f>
        <v>10090172</v>
      </c>
      <c r="E31" s="43">
        <f>'[6]вспомогат'!G29</f>
        <v>100577461.11</v>
      </c>
      <c r="F31" s="43">
        <f>'[6]вспомогат'!H29</f>
        <v>1843633.650000006</v>
      </c>
      <c r="G31" s="44">
        <f>'[6]вспомогат'!I29</f>
        <v>18.271578026618435</v>
      </c>
      <c r="H31" s="36">
        <f>'[6]вспомогат'!J29</f>
        <v>-8246538.349999994</v>
      </c>
      <c r="I31" s="37">
        <f>'[6]вспомогат'!K29</f>
        <v>99.95816927268936</v>
      </c>
      <c r="J31" s="38">
        <f>'[6]вспомогат'!L29</f>
        <v>-42089.890000000596</v>
      </c>
    </row>
    <row r="32" spans="1:10" ht="12.75">
      <c r="A32" s="31" t="s">
        <v>34</v>
      </c>
      <c r="B32" s="43">
        <f>'[6]вспомогат'!B30</f>
        <v>56119919</v>
      </c>
      <c r="C32" s="43">
        <f>'[6]вспомогат'!C30</f>
        <v>44803430</v>
      </c>
      <c r="D32" s="43">
        <f>'[6]вспомогат'!D30</f>
        <v>4792132</v>
      </c>
      <c r="E32" s="43">
        <f>'[6]вспомогат'!G30</f>
        <v>45219879.42</v>
      </c>
      <c r="F32" s="43">
        <f>'[6]вспомогат'!H30</f>
        <v>495438.7400000021</v>
      </c>
      <c r="G32" s="44">
        <f>'[6]вспомогат'!I30</f>
        <v>10.338587083995225</v>
      </c>
      <c r="H32" s="36">
        <f>'[6]вспомогат'!J30</f>
        <v>-4296693.259999998</v>
      </c>
      <c r="I32" s="37">
        <f>'[6]вспомогат'!K30</f>
        <v>100.9295034331077</v>
      </c>
      <c r="J32" s="38">
        <f>'[6]вспомогат'!L30</f>
        <v>416449.4200000018</v>
      </c>
    </row>
    <row r="33" spans="1:10" ht="12.75">
      <c r="A33" s="31" t="s">
        <v>35</v>
      </c>
      <c r="B33" s="43">
        <f>'[6]вспомогат'!B31</f>
        <v>33273209</v>
      </c>
      <c r="C33" s="43">
        <f>'[6]вспомогат'!C31</f>
        <v>22218132</v>
      </c>
      <c r="D33" s="43">
        <f>'[6]вспомогат'!D31</f>
        <v>2730931</v>
      </c>
      <c r="E33" s="43">
        <f>'[6]вспомогат'!G31</f>
        <v>24995941.05</v>
      </c>
      <c r="F33" s="43">
        <f>'[6]вспомогат'!H31</f>
        <v>638194.0899999999</v>
      </c>
      <c r="G33" s="44">
        <f>'[6]вспомогат'!I31</f>
        <v>23.369103430295375</v>
      </c>
      <c r="H33" s="36">
        <f>'[6]вспомогат'!J31</f>
        <v>-2092736.9100000001</v>
      </c>
      <c r="I33" s="37">
        <f>'[6]вспомогат'!K31</f>
        <v>112.50244192446061</v>
      </c>
      <c r="J33" s="38">
        <f>'[6]вспомогат'!L31</f>
        <v>2777809.0500000007</v>
      </c>
    </row>
    <row r="34" spans="1:10" ht="12.75">
      <c r="A34" s="31" t="s">
        <v>36</v>
      </c>
      <c r="B34" s="43">
        <f>'[6]вспомогат'!B32</f>
        <v>29326035</v>
      </c>
      <c r="C34" s="43">
        <f>'[6]вспомогат'!C32</f>
        <v>21894583</v>
      </c>
      <c r="D34" s="43">
        <f>'[6]вспомогат'!D32</f>
        <v>2514661</v>
      </c>
      <c r="E34" s="43">
        <f>'[6]вспомогат'!G32</f>
        <v>24379983.19</v>
      </c>
      <c r="F34" s="43">
        <f>'[6]вспомогат'!H32</f>
        <v>128837.42000000179</v>
      </c>
      <c r="G34" s="44">
        <f>'[6]вспомогат'!I32</f>
        <v>5.123450834923745</v>
      </c>
      <c r="H34" s="36">
        <f>'[6]вспомогат'!J32</f>
        <v>-2385823.579999998</v>
      </c>
      <c r="I34" s="37">
        <f>'[6]вспомогат'!K32</f>
        <v>111.35166716808446</v>
      </c>
      <c r="J34" s="38">
        <f>'[6]вспомогат'!L32</f>
        <v>2485400.1900000013</v>
      </c>
    </row>
    <row r="35" spans="1:10" ht="12.75">
      <c r="A35" s="31" t="s">
        <v>37</v>
      </c>
      <c r="B35" s="43">
        <f>'[6]вспомогат'!B33</f>
        <v>50944958</v>
      </c>
      <c r="C35" s="43">
        <f>'[6]вспомогат'!C33</f>
        <v>37020864</v>
      </c>
      <c r="D35" s="43">
        <f>'[6]вспомогат'!D33</f>
        <v>5342567</v>
      </c>
      <c r="E35" s="43">
        <f>'[6]вспомогат'!G33</f>
        <v>39933311.68</v>
      </c>
      <c r="F35" s="43">
        <f>'[6]вспомогат'!H33</f>
        <v>721132.1000000015</v>
      </c>
      <c r="G35" s="44">
        <f>'[6]вспомогат'!I33</f>
        <v>13.497857864955206</v>
      </c>
      <c r="H35" s="36">
        <f>'[6]вспомогат'!J33</f>
        <v>-4621434.8999999985</v>
      </c>
      <c r="I35" s="37">
        <f>'[6]вспомогат'!K33</f>
        <v>107.8670440538611</v>
      </c>
      <c r="J35" s="38">
        <f>'[6]вспомогат'!L33</f>
        <v>2912447.6799999997</v>
      </c>
    </row>
    <row r="36" spans="1:10" ht="12.75">
      <c r="A36" s="31" t="s">
        <v>38</v>
      </c>
      <c r="B36" s="43">
        <f>'[6]вспомогат'!B34</f>
        <v>44666610</v>
      </c>
      <c r="C36" s="43">
        <f>'[6]вспомогат'!C34</f>
        <v>30593321</v>
      </c>
      <c r="D36" s="43">
        <f>'[6]вспомогат'!D34</f>
        <v>3874311</v>
      </c>
      <c r="E36" s="43">
        <f>'[6]вспомогат'!G34</f>
        <v>35404196.85</v>
      </c>
      <c r="F36" s="43">
        <f>'[6]вспомогат'!H34</f>
        <v>725629.3800000027</v>
      </c>
      <c r="G36" s="44">
        <f>'[6]вспомогат'!I34</f>
        <v>18.729249665295395</v>
      </c>
      <c r="H36" s="36">
        <f>'[6]вспомогат'!J34</f>
        <v>-3148681.6199999973</v>
      </c>
      <c r="I36" s="37">
        <f>'[6]вспомогат'!K34</f>
        <v>115.72524882146662</v>
      </c>
      <c r="J36" s="38">
        <f>'[6]вспомогат'!L34</f>
        <v>4810875.8500000015</v>
      </c>
    </row>
    <row r="37" spans="1:10" ht="12.75">
      <c r="A37" s="31" t="s">
        <v>39</v>
      </c>
      <c r="B37" s="43">
        <f>'[6]вспомогат'!B35</f>
        <v>103228725</v>
      </c>
      <c r="C37" s="43">
        <f>'[6]вспомогат'!C35</f>
        <v>78440303</v>
      </c>
      <c r="D37" s="43">
        <f>'[6]вспомогат'!D35</f>
        <v>9081413</v>
      </c>
      <c r="E37" s="43">
        <f>'[6]вспомогат'!G35</f>
        <v>86786612.15</v>
      </c>
      <c r="F37" s="43">
        <f>'[6]вспомогат'!H35</f>
        <v>1350967.7100000083</v>
      </c>
      <c r="G37" s="44">
        <f>'[6]вспомогат'!I35</f>
        <v>14.876184025547659</v>
      </c>
      <c r="H37" s="36">
        <f>'[6]вспомогат'!J35</f>
        <v>-7730445.289999992</v>
      </c>
      <c r="I37" s="37">
        <f>'[6]вспомогат'!K35</f>
        <v>110.64033262339643</v>
      </c>
      <c r="J37" s="38">
        <f>'[6]вспомогат'!L35</f>
        <v>8346309.150000006</v>
      </c>
    </row>
    <row r="38" spans="1:10" ht="18.75" customHeight="1">
      <c r="A38" s="49" t="s">
        <v>40</v>
      </c>
      <c r="B38" s="40">
        <f>SUM(B18:B37)</f>
        <v>1378543282</v>
      </c>
      <c r="C38" s="40">
        <f>SUM(C18:C37)</f>
        <v>1009034578</v>
      </c>
      <c r="D38" s="40">
        <f>SUM(D18:D37)</f>
        <v>127621461</v>
      </c>
      <c r="E38" s="40">
        <f>SUM(E18:E37)</f>
        <v>1064941463.65</v>
      </c>
      <c r="F38" s="40">
        <f>SUM(F18:F37)</f>
        <v>14763714.850000042</v>
      </c>
      <c r="G38" s="41">
        <f>F38/D38*100</f>
        <v>11.568363764461246</v>
      </c>
      <c r="H38" s="40">
        <f>SUM(H18:H37)</f>
        <v>-112857746.14999995</v>
      </c>
      <c r="I38" s="42">
        <f>E38/C38*100</f>
        <v>105.54063129935672</v>
      </c>
      <c r="J38" s="40">
        <f>SUM(J18:J37)</f>
        <v>55906885.65000002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9420218</v>
      </c>
      <c r="D39" s="32">
        <f>'[6]вспомогат'!D36</f>
        <v>1177895</v>
      </c>
      <c r="E39" s="32">
        <f>'[6]вспомогат'!G36</f>
        <v>9753771.49</v>
      </c>
      <c r="F39" s="32">
        <f>'[6]вспомогат'!H36</f>
        <v>78997.3900000006</v>
      </c>
      <c r="G39" s="35">
        <f>'[6]вспомогат'!I36</f>
        <v>6.706658063749366</v>
      </c>
      <c r="H39" s="36">
        <f>'[6]вспомогат'!J36</f>
        <v>-1098897.6099999994</v>
      </c>
      <c r="I39" s="37">
        <f>'[6]вспомогат'!K36</f>
        <v>103.54082559448199</v>
      </c>
      <c r="J39" s="38">
        <f>'[6]вспомогат'!L36</f>
        <v>333553.4900000002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23901941</v>
      </c>
      <c r="D40" s="32">
        <f>'[6]вспомогат'!D37</f>
        <v>2590788</v>
      </c>
      <c r="E40" s="32">
        <f>'[6]вспомогат'!G37</f>
        <v>23137417.19</v>
      </c>
      <c r="F40" s="32">
        <f>'[6]вспомогат'!H37</f>
        <v>380653.01999999955</v>
      </c>
      <c r="G40" s="35">
        <f>'[6]вспомогат'!I37</f>
        <v>14.69255763111453</v>
      </c>
      <c r="H40" s="36">
        <f>'[6]вспомогат'!J37</f>
        <v>-2210134.9800000004</v>
      </c>
      <c r="I40" s="37">
        <f>'[6]вспомогат'!K37</f>
        <v>96.8014153745924</v>
      </c>
      <c r="J40" s="38">
        <f>'[6]вспомогат'!L37</f>
        <v>-764523.8099999987</v>
      </c>
    </row>
    <row r="41" spans="1:10" ht="12.75" customHeight="1">
      <c r="A41" s="50" t="s">
        <v>43</v>
      </c>
      <c r="B41" s="32">
        <f>'[6]вспомогат'!B38</f>
        <v>17873815</v>
      </c>
      <c r="C41" s="32">
        <f>'[6]вспомогат'!C38</f>
        <v>12337214</v>
      </c>
      <c r="D41" s="32">
        <f>'[6]вспомогат'!D38</f>
        <v>1406815</v>
      </c>
      <c r="E41" s="32">
        <f>'[6]вспомогат'!G38</f>
        <v>13369311.82</v>
      </c>
      <c r="F41" s="32">
        <f>'[6]вспомогат'!H38</f>
        <v>222669.24000000022</v>
      </c>
      <c r="G41" s="35">
        <f>'[6]вспомогат'!I38</f>
        <v>15.82789776907413</v>
      </c>
      <c r="H41" s="36">
        <f>'[6]вспомогат'!J38</f>
        <v>-1184145.7599999998</v>
      </c>
      <c r="I41" s="37">
        <f>'[6]вспомогат'!K38</f>
        <v>108.36572843755488</v>
      </c>
      <c r="J41" s="38">
        <f>'[6]вспомогат'!L38</f>
        <v>1032097.8200000003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10670512</v>
      </c>
      <c r="D42" s="32">
        <f>'[6]вспомогат'!D39</f>
        <v>2066743</v>
      </c>
      <c r="E42" s="32">
        <f>'[6]вспомогат'!G39</f>
        <v>9353283.76</v>
      </c>
      <c r="F42" s="32">
        <f>'[6]вспомогат'!H39</f>
        <v>218524.6799999997</v>
      </c>
      <c r="G42" s="35">
        <f>'[6]вспомогат'!I39</f>
        <v>10.573384305644181</v>
      </c>
      <c r="H42" s="36">
        <f>'[6]вспомогат'!J39</f>
        <v>-1848218.3200000003</v>
      </c>
      <c r="I42" s="37">
        <f>'[6]вспомогат'!K39</f>
        <v>87.65543546551467</v>
      </c>
      <c r="J42" s="38">
        <f>'[6]вспомогат'!L39</f>
        <v>-1317228.2400000002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6527116</v>
      </c>
      <c r="D43" s="32">
        <f>'[6]вспомогат'!D40</f>
        <v>1057254</v>
      </c>
      <c r="E43" s="32">
        <f>'[6]вспомогат'!G40</f>
        <v>9576828.39</v>
      </c>
      <c r="F43" s="32">
        <f>'[6]вспомогат'!H40</f>
        <v>145115.55000000075</v>
      </c>
      <c r="G43" s="35">
        <f>'[6]вспомогат'!I40</f>
        <v>13.725703567922254</v>
      </c>
      <c r="H43" s="36">
        <f>'[6]вспомогат'!J40</f>
        <v>-912138.4499999993</v>
      </c>
      <c r="I43" s="37">
        <f>'[6]вспомогат'!K40</f>
        <v>146.72373510751152</v>
      </c>
      <c r="J43" s="38">
        <f>'[6]вспомогат'!L40</f>
        <v>3049712.3900000006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13422038</v>
      </c>
      <c r="D44" s="32">
        <f>'[6]вспомогат'!D41</f>
        <v>3930909</v>
      </c>
      <c r="E44" s="32">
        <f>'[6]вспомогат'!G41</f>
        <v>9987605.96</v>
      </c>
      <c r="F44" s="32">
        <f>'[6]вспомогат'!H41</f>
        <v>254704.98000000045</v>
      </c>
      <c r="G44" s="35">
        <f>'[6]вспомогат'!I41</f>
        <v>6.479544044392798</v>
      </c>
      <c r="H44" s="36">
        <f>'[6]вспомогат'!J41</f>
        <v>-3676204.0199999996</v>
      </c>
      <c r="I44" s="37">
        <f>'[6]вспомогат'!K41</f>
        <v>74.41199287321345</v>
      </c>
      <c r="J44" s="38">
        <f>'[6]вспомогат'!L41</f>
        <v>-3434432.039999999</v>
      </c>
    </row>
    <row r="45" spans="1:10" ht="14.25" customHeight="1">
      <c r="A45" s="51" t="s">
        <v>47</v>
      </c>
      <c r="B45" s="32">
        <f>'[6]вспомогат'!B42</f>
        <v>23272313</v>
      </c>
      <c r="C45" s="32">
        <f>'[6]вспомогат'!C42</f>
        <v>17414539</v>
      </c>
      <c r="D45" s="32">
        <f>'[6]вспомогат'!D42</f>
        <v>1866562</v>
      </c>
      <c r="E45" s="32">
        <f>'[6]вспомогат'!G42</f>
        <v>16125434.78</v>
      </c>
      <c r="F45" s="32">
        <f>'[6]вспомогат'!H42</f>
        <v>144906.99000000022</v>
      </c>
      <c r="G45" s="35">
        <f>'[6]вспомогат'!I42</f>
        <v>7.763309764154645</v>
      </c>
      <c r="H45" s="36">
        <f>'[6]вспомогат'!J42</f>
        <v>-1721655.0099999998</v>
      </c>
      <c r="I45" s="37">
        <f>'[6]вспомогат'!K42</f>
        <v>92.59754036555317</v>
      </c>
      <c r="J45" s="38">
        <f>'[6]вспомогат'!L42</f>
        <v>-1289104.2200000007</v>
      </c>
    </row>
    <row r="46" spans="1:10" ht="14.25" customHeight="1">
      <c r="A46" s="51" t="s">
        <v>48</v>
      </c>
      <c r="B46" s="32">
        <f>'[6]вспомогат'!B43</f>
        <v>38978076</v>
      </c>
      <c r="C46" s="32">
        <f>'[6]вспомогат'!C43</f>
        <v>30016190</v>
      </c>
      <c r="D46" s="32">
        <f>'[6]вспомогат'!D43</f>
        <v>3145539</v>
      </c>
      <c r="E46" s="32">
        <f>'[6]вспомогат'!G43</f>
        <v>30343926.62</v>
      </c>
      <c r="F46" s="32">
        <f>'[6]вспомогат'!H43</f>
        <v>575984.4100000001</v>
      </c>
      <c r="G46" s="35">
        <f>'[6]вспомогат'!I43</f>
        <v>18.31115144336154</v>
      </c>
      <c r="H46" s="36">
        <f>'[6]вспомогат'!J43</f>
        <v>-2569554.59</v>
      </c>
      <c r="I46" s="37">
        <f>'[6]вспомогат'!K43</f>
        <v>101.09186615623102</v>
      </c>
      <c r="J46" s="38">
        <f>'[6]вспомогат'!L43</f>
        <v>327736.62000000104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14813480</v>
      </c>
      <c r="D47" s="32">
        <f>'[6]вспомогат'!D44</f>
        <v>2193040</v>
      </c>
      <c r="E47" s="32">
        <f>'[6]вспомогат'!G44</f>
        <v>14142818.9</v>
      </c>
      <c r="F47" s="32">
        <f>'[6]вспомогат'!H44</f>
        <v>274128.9600000009</v>
      </c>
      <c r="G47" s="35">
        <f>'[6]вспомогат'!I44</f>
        <v>12.499952577244414</v>
      </c>
      <c r="H47" s="36">
        <f>'[6]вспомогат'!J44</f>
        <v>-1918911.039999999</v>
      </c>
      <c r="I47" s="37">
        <f>'[6]вспомогат'!K44</f>
        <v>95.47262965893228</v>
      </c>
      <c r="J47" s="38">
        <f>'[6]вспомогат'!L44</f>
        <v>-670661.0999999996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11032141</v>
      </c>
      <c r="D48" s="32">
        <f>'[6]вспомогат'!D45</f>
        <v>765267</v>
      </c>
      <c r="E48" s="32">
        <f>'[6]вспомогат'!G45</f>
        <v>12646003.96</v>
      </c>
      <c r="F48" s="32">
        <f>'[6]вспомогат'!H45</f>
        <v>52719.66000000015</v>
      </c>
      <c r="G48" s="35">
        <f>'[6]вспомогат'!I45</f>
        <v>6.88905440846138</v>
      </c>
      <c r="H48" s="36">
        <f>'[6]вспомогат'!J45</f>
        <v>-712547.3399999999</v>
      </c>
      <c r="I48" s="37">
        <f>'[6]вспомогат'!K45</f>
        <v>114.62873761312515</v>
      </c>
      <c r="J48" s="38">
        <f>'[6]вспомогат'!L45</f>
        <v>1613862.960000001</v>
      </c>
    </row>
    <row r="49" spans="1:10" ht="14.25" customHeight="1">
      <c r="A49" s="51" t="s">
        <v>51</v>
      </c>
      <c r="B49" s="32">
        <f>'[6]вспомогат'!B46</f>
        <v>6173405</v>
      </c>
      <c r="C49" s="32">
        <f>'[6]вспомогат'!C46</f>
        <v>5095140</v>
      </c>
      <c r="D49" s="32">
        <f>'[6]вспомогат'!D46</f>
        <v>441400</v>
      </c>
      <c r="E49" s="32">
        <f>'[6]вспомогат'!G46</f>
        <v>5371178.47</v>
      </c>
      <c r="F49" s="32">
        <f>'[6]вспомогат'!H46</f>
        <v>63184.200000000186</v>
      </c>
      <c r="G49" s="35">
        <f>'[6]вспомогат'!I46</f>
        <v>14.314499320344401</v>
      </c>
      <c r="H49" s="36">
        <f>'[6]вспомогат'!J46</f>
        <v>-378215.7999999998</v>
      </c>
      <c r="I49" s="37">
        <f>'[6]вспомогат'!K46</f>
        <v>105.41768175162997</v>
      </c>
      <c r="J49" s="38">
        <f>'[6]вспомогат'!L46</f>
        <v>276038.46999999974</v>
      </c>
    </row>
    <row r="50" spans="1:10" ht="14.25" customHeight="1">
      <c r="A50" s="51" t="s">
        <v>52</v>
      </c>
      <c r="B50" s="32">
        <f>'[6]вспомогат'!B47</f>
        <v>6362670</v>
      </c>
      <c r="C50" s="32">
        <f>'[6]вспомогат'!C47</f>
        <v>4696691</v>
      </c>
      <c r="D50" s="32">
        <f>'[6]вспомогат'!D47</f>
        <v>652282</v>
      </c>
      <c r="E50" s="32">
        <f>'[6]вспомогат'!G47</f>
        <v>5324722.99</v>
      </c>
      <c r="F50" s="32">
        <f>'[6]вспомогат'!H47</f>
        <v>182864.98000000045</v>
      </c>
      <c r="G50" s="35">
        <f>'[6]вспомогат'!I47</f>
        <v>28.03465065723114</v>
      </c>
      <c r="H50" s="36">
        <f>'[6]вспомогат'!J47</f>
        <v>-469417.01999999955</v>
      </c>
      <c r="I50" s="37">
        <f>'[6]вспомогат'!K47</f>
        <v>113.37179708011449</v>
      </c>
      <c r="J50" s="38">
        <f>'[6]вспомогат'!L47</f>
        <v>628031.9900000002</v>
      </c>
    </row>
    <row r="51" spans="1:10" ht="14.25" customHeight="1">
      <c r="A51" s="51" t="s">
        <v>53</v>
      </c>
      <c r="B51" s="32">
        <f>'[6]вспомогат'!B48</f>
        <v>8014032</v>
      </c>
      <c r="C51" s="32">
        <f>'[6]вспомогат'!C48</f>
        <v>5843537</v>
      </c>
      <c r="D51" s="32">
        <f>'[6]вспомогат'!D48</f>
        <v>819623</v>
      </c>
      <c r="E51" s="32">
        <f>'[6]вспомогат'!G48</f>
        <v>5504758.24</v>
      </c>
      <c r="F51" s="32">
        <f>'[6]вспомогат'!H48</f>
        <v>8488.580000000075</v>
      </c>
      <c r="G51" s="35">
        <f>'[6]вспомогат'!I48</f>
        <v>1.0356688379901582</v>
      </c>
      <c r="H51" s="36">
        <f>'[6]вспомогат'!J48</f>
        <v>-811134.4199999999</v>
      </c>
      <c r="I51" s="37">
        <f>'[6]вспомогат'!K48</f>
        <v>94.20250509237813</v>
      </c>
      <c r="J51" s="38">
        <f>'[6]вспомогат'!L48</f>
        <v>-338778.7599999998</v>
      </c>
    </row>
    <row r="52" spans="1:10" ht="14.25" customHeight="1">
      <c r="A52" s="51" t="s">
        <v>54</v>
      </c>
      <c r="B52" s="32">
        <f>'[6]вспомогат'!B49</f>
        <v>17810300</v>
      </c>
      <c r="C52" s="32">
        <f>'[6]вспомогат'!C49</f>
        <v>12899640</v>
      </c>
      <c r="D52" s="32">
        <f>'[6]вспомогат'!D49</f>
        <v>1784042</v>
      </c>
      <c r="E52" s="32">
        <f>'[6]вспомогат'!G49</f>
        <v>14226001.37</v>
      </c>
      <c r="F52" s="32">
        <f>'[6]вспомогат'!H49</f>
        <v>452942.13999999873</v>
      </c>
      <c r="G52" s="35">
        <f>'[6]вспомогат'!I49</f>
        <v>25.38853569590843</v>
      </c>
      <c r="H52" s="36">
        <f>'[6]вспомогат'!J49</f>
        <v>-1331099.8600000013</v>
      </c>
      <c r="I52" s="37">
        <f>'[6]вспомогат'!K49</f>
        <v>110.2821580292163</v>
      </c>
      <c r="J52" s="38">
        <f>'[6]вспомогат'!L49</f>
        <v>1326361.3699999992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5550086</v>
      </c>
      <c r="D53" s="32">
        <f>'[6]вспомогат'!D50</f>
        <v>537006</v>
      </c>
      <c r="E53" s="32">
        <f>'[6]вспомогат'!G50</f>
        <v>6267029.59</v>
      </c>
      <c r="F53" s="32">
        <f>'[6]вспомогат'!H50</f>
        <v>370391.54000000004</v>
      </c>
      <c r="G53" s="35">
        <f>'[6]вспомогат'!I50</f>
        <v>68.97344536187678</v>
      </c>
      <c r="H53" s="36">
        <f>'[6]вспомогат'!J50</f>
        <v>-166614.45999999996</v>
      </c>
      <c r="I53" s="37">
        <f>'[6]вспомогат'!K50</f>
        <v>112.91770235632383</v>
      </c>
      <c r="J53" s="38">
        <f>'[6]вспомогат'!L50</f>
        <v>716943.5899999999</v>
      </c>
    </row>
    <row r="54" spans="1:10" ht="14.25" customHeight="1">
      <c r="A54" s="51" t="s">
        <v>56</v>
      </c>
      <c r="B54" s="32">
        <f>'[6]вспомогат'!B51</f>
        <v>6017100</v>
      </c>
      <c r="C54" s="32">
        <f>'[6]вспомогат'!C51</f>
        <v>4826185</v>
      </c>
      <c r="D54" s="32">
        <f>'[6]вспомогат'!D51</f>
        <v>582703</v>
      </c>
      <c r="E54" s="32">
        <f>'[6]вспомогат'!G51</f>
        <v>5188954.19</v>
      </c>
      <c r="F54" s="32">
        <f>'[6]вспомогат'!H51</f>
        <v>122170.20000000019</v>
      </c>
      <c r="G54" s="35">
        <f>'[6]вспомогат'!I51</f>
        <v>20.96611824548701</v>
      </c>
      <c r="H54" s="36">
        <f>'[6]вспомогат'!J51</f>
        <v>-460532.7999999998</v>
      </c>
      <c r="I54" s="37">
        <f>'[6]вспомогат'!K51</f>
        <v>107.51668636821839</v>
      </c>
      <c r="J54" s="38">
        <f>'[6]вспомогат'!L51</f>
        <v>362769.1900000004</v>
      </c>
    </row>
    <row r="55" spans="1:10" ht="15" customHeight="1">
      <c r="A55" s="49" t="s">
        <v>57</v>
      </c>
      <c r="B55" s="40">
        <f>SUM(B39:B54)</f>
        <v>251274797</v>
      </c>
      <c r="C55" s="40">
        <f>SUM(C39:C54)</f>
        <v>188466668</v>
      </c>
      <c r="D55" s="40">
        <f>SUM(D39:D54)</f>
        <v>25017868</v>
      </c>
      <c r="E55" s="40">
        <f>SUM(E39:E54)</f>
        <v>190319047.72000003</v>
      </c>
      <c r="F55" s="40">
        <f>SUM(F39:F54)</f>
        <v>3548446.5200000023</v>
      </c>
      <c r="G55" s="41">
        <f>F55/D55*100</f>
        <v>14.183648742570721</v>
      </c>
      <c r="H55" s="40">
        <f>SUM(H39:H54)</f>
        <v>-21469421.48</v>
      </c>
      <c r="I55" s="42">
        <f>E55/C55*100</f>
        <v>100.98286860995496</v>
      </c>
      <c r="J55" s="40">
        <f>SUM(J39:J54)</f>
        <v>1852379.7200000044</v>
      </c>
    </row>
    <row r="56" spans="1:10" ht="15.75" customHeight="1">
      <c r="A56" s="52" t="s">
        <v>58</v>
      </c>
      <c r="B56" s="53">
        <f>'[6]вспомогат'!B52</f>
        <v>8697492197</v>
      </c>
      <c r="C56" s="53">
        <f>'[6]вспомогат'!C52</f>
        <v>6386906364</v>
      </c>
      <c r="D56" s="53">
        <f>'[6]вспомогат'!D52</f>
        <v>692624346</v>
      </c>
      <c r="E56" s="53">
        <f>'[6]вспомогат'!G52</f>
        <v>6166680974.299997</v>
      </c>
      <c r="F56" s="53">
        <f>'[6]вспомогат'!H52</f>
        <v>116133267.68999997</v>
      </c>
      <c r="G56" s="54">
        <f>'[6]вспомогат'!I52</f>
        <v>16.76713623491369</v>
      </c>
      <c r="H56" s="53">
        <f>'[6]вспомогат'!J52</f>
        <v>-555021656.8299999</v>
      </c>
      <c r="I56" s="54">
        <f>'[6]вспомогат'!K52</f>
        <v>96.55192393392034</v>
      </c>
      <c r="J56" s="53">
        <f>'[6]вспомогат'!L52</f>
        <v>-220225389.70000267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06.09.2017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2017-09-07T06:16:43Z</dcterms:created>
  <dcterms:modified xsi:type="dcterms:W3CDTF">2017-09-07T06:17:21Z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