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<sst xmlns="http://schemas.openxmlformats.org/spreadsheetml/2006/main" count="64" uniqueCount="59">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</sst>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04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04.09.2017</v>
          </cell>
        </row>
        <row r="6">
          <cell r="G6" t="str">
            <v>Фактично надійшло на 04.09.2017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1121070768.06</v>
          </cell>
          <cell r="H10">
            <v>4186404.089999914</v>
          </cell>
          <cell r="I10">
            <v>3.9711110961446514</v>
          </cell>
          <cell r="J10">
            <v>-101235075.91000009</v>
          </cell>
          <cell r="K10">
            <v>93.29359385243313</v>
          </cell>
          <cell r="L10">
            <v>-80588125.94000006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2818567033.71</v>
          </cell>
          <cell r="H11">
            <v>18438686.610000134</v>
          </cell>
          <cell r="I11">
            <v>5.639173212019308</v>
          </cell>
          <cell r="J11">
            <v>-308536313.38999987</v>
          </cell>
          <cell r="K11">
            <v>93.53724089821492</v>
          </cell>
          <cell r="L11">
            <v>-194742966.28999996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240781210.02</v>
          </cell>
          <cell r="H12">
            <v>2075670.6700000167</v>
          </cell>
          <cell r="I12">
            <v>8.282659516272668</v>
          </cell>
          <cell r="J12">
            <v>-22984766.329999983</v>
          </cell>
          <cell r="K12">
            <v>94.68957141539835</v>
          </cell>
          <cell r="L12">
            <v>-13503613.97999999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311140438.65</v>
          </cell>
          <cell r="H13">
            <v>3584578.269999981</v>
          </cell>
          <cell r="I13">
            <v>10.183518855220713</v>
          </cell>
          <cell r="J13">
            <v>-31615221.73000002</v>
          </cell>
          <cell r="K13">
            <v>95.57113722858222</v>
          </cell>
          <cell r="L13">
            <v>-14418561.350000024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306399660.14</v>
          </cell>
          <cell r="H14">
            <v>1520473.4599999785</v>
          </cell>
          <cell r="I14">
            <v>3.5924616293355505</v>
          </cell>
          <cell r="J14">
            <v>-40803526.54000002</v>
          </cell>
          <cell r="K14">
            <v>88.58656285489597</v>
          </cell>
          <cell r="L14">
            <v>-39476339.860000014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45672348.97</v>
          </cell>
          <cell r="H15">
            <v>226289.83999999613</v>
          </cell>
          <cell r="I15">
            <v>4.521907959155049</v>
          </cell>
          <cell r="J15">
            <v>-4778010.160000004</v>
          </cell>
          <cell r="K15">
            <v>93.75148609092626</v>
          </cell>
          <cell r="L15">
            <v>-3044051.030000001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25057789.93</v>
          </cell>
          <cell r="H16">
            <v>233821.2199999988</v>
          </cell>
          <cell r="I16">
            <v>6.643880810843569</v>
          </cell>
          <cell r="J16">
            <v>-3285525.780000001</v>
          </cell>
          <cell r="K16">
            <v>97.15549274140646</v>
          </cell>
          <cell r="L16">
            <v>-733639.0700000003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154401140.21</v>
          </cell>
          <cell r="H17">
            <v>937520.0500000119</v>
          </cell>
          <cell r="I17">
            <v>4.901084891405061</v>
          </cell>
          <cell r="J17">
            <v>-18191306.949999988</v>
          </cell>
          <cell r="K17">
            <v>116.4735583853912</v>
          </cell>
          <cell r="L17">
            <v>21837885.21000001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17985672.81</v>
          </cell>
          <cell r="H18">
            <v>243658.58999999985</v>
          </cell>
          <cell r="I18">
            <v>13.646587409289648</v>
          </cell>
          <cell r="J18">
            <v>-1541832.4100000001</v>
          </cell>
          <cell r="K18">
            <v>101.04353141937395</v>
          </cell>
          <cell r="L18">
            <v>185747.80999999866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19999406.55</v>
          </cell>
          <cell r="H19">
            <v>83151.85000000149</v>
          </cell>
          <cell r="I19">
            <v>7.21747866920132</v>
          </cell>
          <cell r="J19">
            <v>-1068938.1499999985</v>
          </cell>
          <cell r="K19">
            <v>137.25690086408528</v>
          </cell>
          <cell r="L19">
            <v>5428622.550000001</v>
          </cell>
        </row>
        <row r="20">
          <cell r="B20">
            <v>116006848</v>
          </cell>
          <cell r="C20">
            <v>80756591</v>
          </cell>
          <cell r="D20">
            <v>9808578</v>
          </cell>
          <cell r="G20">
            <v>85432870.24</v>
          </cell>
          <cell r="H20">
            <v>337890.62999999523</v>
          </cell>
          <cell r="I20">
            <v>3.44484827464282</v>
          </cell>
          <cell r="J20">
            <v>-9470687.370000005</v>
          </cell>
          <cell r="K20">
            <v>105.79058524151917</v>
          </cell>
          <cell r="L20">
            <v>4676279.239999995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65680736.16</v>
          </cell>
          <cell r="H21">
            <v>301880.3999999985</v>
          </cell>
          <cell r="I21">
            <v>3.344182970478646</v>
          </cell>
          <cell r="J21">
            <v>-8725149.600000001</v>
          </cell>
          <cell r="K21">
            <v>102.35109766737793</v>
          </cell>
          <cell r="L21">
            <v>1508746.1599999964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58506200.18</v>
          </cell>
          <cell r="H22">
            <v>379601.8200000003</v>
          </cell>
          <cell r="I22">
            <v>5.36472340998049</v>
          </cell>
          <cell r="J22">
            <v>-6696286.18</v>
          </cell>
          <cell r="K22">
            <v>95.56242890030816</v>
          </cell>
          <cell r="L22">
            <v>-2716814.8200000003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45839896.42</v>
          </cell>
          <cell r="H23">
            <v>127818.16000000387</v>
          </cell>
          <cell r="I23">
            <v>1.852867557492036</v>
          </cell>
          <cell r="J23">
            <v>-6770578.839999996</v>
          </cell>
          <cell r="K23">
            <v>96.94508188282663</v>
          </cell>
          <cell r="L23">
            <v>-1444499.5799999982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26735594.12</v>
          </cell>
          <cell r="H24">
            <v>106626.55000000075</v>
          </cell>
          <cell r="I24">
            <v>3.857288024981505</v>
          </cell>
          <cell r="J24">
            <v>-2657661.4499999993</v>
          </cell>
          <cell r="K24">
            <v>120.99504055812073</v>
          </cell>
          <cell r="L24">
            <v>4639156.120000001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80336772.71</v>
          </cell>
          <cell r="H25">
            <v>334210.25</v>
          </cell>
          <cell r="I25">
            <v>2.823321423427358</v>
          </cell>
          <cell r="J25">
            <v>-11503274.75</v>
          </cell>
          <cell r="K25">
            <v>99.42812633201169</v>
          </cell>
          <cell r="L25">
            <v>-462067.29000000656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46319762.68</v>
          </cell>
          <cell r="H26">
            <v>221414.1700000018</v>
          </cell>
          <cell r="I26">
            <v>2.904980292269046</v>
          </cell>
          <cell r="J26">
            <v>-7400467.829999998</v>
          </cell>
          <cell r="K26">
            <v>94.77745646082018</v>
          </cell>
          <cell r="L26">
            <v>-2552368.3200000003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36506860.06</v>
          </cell>
          <cell r="H27">
            <v>82145.8900000006</v>
          </cell>
          <cell r="I27">
            <v>2.4790669067694617</v>
          </cell>
          <cell r="J27">
            <v>-3231435.1099999994</v>
          </cell>
          <cell r="K27">
            <v>99.82558431769525</v>
          </cell>
          <cell r="L27">
            <v>-63784.939999997616</v>
          </cell>
        </row>
        <row r="28">
          <cell r="B28">
            <v>54268424</v>
          </cell>
          <cell r="C28">
            <v>40913855</v>
          </cell>
          <cell r="D28">
            <v>5231290</v>
          </cell>
          <cell r="G28">
            <v>39725371.82</v>
          </cell>
          <cell r="H28">
            <v>354137.8699999973</v>
          </cell>
          <cell r="I28">
            <v>6.769608834532158</v>
          </cell>
          <cell r="J28">
            <v>-4877152.130000003</v>
          </cell>
          <cell r="K28">
            <v>97.09515717841792</v>
          </cell>
          <cell r="L28">
            <v>-1188483.1799999997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99102754.39</v>
          </cell>
          <cell r="H29">
            <v>368926.93000000715</v>
          </cell>
          <cell r="I29">
            <v>3.6562997142170337</v>
          </cell>
          <cell r="J29">
            <v>-9721245.069999993</v>
          </cell>
          <cell r="K29">
            <v>98.4925428558114</v>
          </cell>
          <cell r="L29">
            <v>-1516796.6099999994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45007883.01</v>
          </cell>
          <cell r="H30">
            <v>283442.3299999982</v>
          </cell>
          <cell r="I30">
            <v>5.914743792533224</v>
          </cell>
          <cell r="J30">
            <v>-4508689.670000002</v>
          </cell>
          <cell r="K30">
            <v>100.45633338786783</v>
          </cell>
          <cell r="L30">
            <v>204453.0099999979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24623306.33</v>
          </cell>
          <cell r="H31">
            <v>265559.3699999973</v>
          </cell>
          <cell r="I31">
            <v>9.724133271766929</v>
          </cell>
          <cell r="J31">
            <v>-2465371.6300000027</v>
          </cell>
          <cell r="K31">
            <v>110.82527698548195</v>
          </cell>
          <cell r="L31">
            <v>2405174.329999998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24286324.56</v>
          </cell>
          <cell r="H32">
            <v>35178.789999999106</v>
          </cell>
          <cell r="I32">
            <v>1.3989476116263426</v>
          </cell>
          <cell r="J32">
            <v>-2479482.210000001</v>
          </cell>
          <cell r="K32">
            <v>110.92389638112769</v>
          </cell>
          <cell r="L32">
            <v>2391741.5599999987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39636811.94</v>
          </cell>
          <cell r="H33">
            <v>424632.3599999994</v>
          </cell>
          <cell r="I33">
            <v>7.94809611185034</v>
          </cell>
          <cell r="J33">
            <v>-4917934.640000001</v>
          </cell>
          <cell r="K33">
            <v>107.06614502568064</v>
          </cell>
          <cell r="L33">
            <v>2615947.9399999976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34823107.61</v>
          </cell>
          <cell r="H34">
            <v>144540.1400000006</v>
          </cell>
          <cell r="I34">
            <v>3.7307314771581472</v>
          </cell>
          <cell r="J34">
            <v>-3729770.8599999994</v>
          </cell>
          <cell r="K34">
            <v>113.825849799046</v>
          </cell>
          <cell r="L34">
            <v>4229786.609999999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86119359.27</v>
          </cell>
          <cell r="H35">
            <v>683714.8299999982</v>
          </cell>
          <cell r="I35">
            <v>7.528727412793562</v>
          </cell>
          <cell r="J35">
            <v>-8397698.170000002</v>
          </cell>
          <cell r="K35">
            <v>109.78968205923427</v>
          </cell>
          <cell r="L35">
            <v>7679056.269999996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9686832.74</v>
          </cell>
          <cell r="H36">
            <v>12058.640000000596</v>
          </cell>
          <cell r="I36">
            <v>1.0237449008613329</v>
          </cell>
          <cell r="J36">
            <v>-1165836.3599999994</v>
          </cell>
          <cell r="K36">
            <v>102.83023959742759</v>
          </cell>
          <cell r="L36">
            <v>266614.7400000002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22957449.25</v>
          </cell>
          <cell r="H37">
            <v>200685.0799999982</v>
          </cell>
          <cell r="I37">
            <v>7.7461019581686426</v>
          </cell>
          <cell r="J37">
            <v>-2390102.920000002</v>
          </cell>
          <cell r="K37">
            <v>96.0484725905733</v>
          </cell>
          <cell r="L37">
            <v>-944491.75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13175376.44</v>
          </cell>
          <cell r="H38">
            <v>28733.859999999404</v>
          </cell>
          <cell r="I38">
            <v>2.0424760896066223</v>
          </cell>
          <cell r="J38">
            <v>-1378081.1400000006</v>
          </cell>
          <cell r="K38">
            <v>106.79377402385984</v>
          </cell>
          <cell r="L38">
            <v>838162.4399999995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9276026.23</v>
          </cell>
          <cell r="H39">
            <v>141267.15000000037</v>
          </cell>
          <cell r="I39">
            <v>6.835254794621314</v>
          </cell>
          <cell r="J39">
            <v>-1925475.8499999996</v>
          </cell>
          <cell r="K39">
            <v>86.9314071339782</v>
          </cell>
          <cell r="L39">
            <v>-1394485.7699999996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9499912.2</v>
          </cell>
          <cell r="H40">
            <v>68199.3599999994</v>
          </cell>
          <cell r="I40">
            <v>6.450612624780744</v>
          </cell>
          <cell r="J40">
            <v>-989054.6400000006</v>
          </cell>
          <cell r="K40">
            <v>145.54532507159362</v>
          </cell>
          <cell r="L40">
            <v>2972796.1999999993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9809348.48</v>
          </cell>
          <cell r="H41">
            <v>76447.5</v>
          </cell>
          <cell r="I41">
            <v>1.9447791846618685</v>
          </cell>
          <cell r="J41">
            <v>-3854461.5</v>
          </cell>
          <cell r="K41">
            <v>73.08389739322747</v>
          </cell>
          <cell r="L41">
            <v>-3612689.5199999996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16069076.57</v>
          </cell>
          <cell r="H42">
            <v>88548.78000000119</v>
          </cell>
          <cell r="I42">
            <v>4.743950642946829</v>
          </cell>
          <cell r="J42">
            <v>-1778013.2199999988</v>
          </cell>
          <cell r="K42">
            <v>92.27391302175728</v>
          </cell>
          <cell r="L42">
            <v>-1345462.4299999997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29876481.35</v>
          </cell>
          <cell r="H43">
            <v>108539.1400000006</v>
          </cell>
          <cell r="I43">
            <v>3.4505736536727283</v>
          </cell>
          <cell r="J43">
            <v>-3036999.8599999994</v>
          </cell>
          <cell r="K43">
            <v>99.53455568478212</v>
          </cell>
          <cell r="L43">
            <v>-139708.6499999985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14022280.81</v>
          </cell>
          <cell r="H44">
            <v>153590.87000000104</v>
          </cell>
          <cell r="I44">
            <v>7.003559898588309</v>
          </cell>
          <cell r="J44">
            <v>-2039449.129999999</v>
          </cell>
          <cell r="K44">
            <v>94.65892423657371</v>
          </cell>
          <cell r="L44">
            <v>-791199.1899999995</v>
          </cell>
        </row>
        <row r="45">
          <cell r="B45">
            <v>14770044</v>
          </cell>
          <cell r="C45">
            <v>11032141</v>
          </cell>
          <cell r="D45">
            <v>765267</v>
          </cell>
          <cell r="G45">
            <v>12618948</v>
          </cell>
          <cell r="H45">
            <v>25663.699999999255</v>
          </cell>
          <cell r="I45">
            <v>3.353561567400561</v>
          </cell>
          <cell r="J45">
            <v>-739603.3000000007</v>
          </cell>
          <cell r="K45">
            <v>114.38349092891397</v>
          </cell>
          <cell r="L45">
            <v>1586807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5316621.46</v>
          </cell>
          <cell r="H46">
            <v>8627.19000000041</v>
          </cell>
          <cell r="I46">
            <v>1.9545061169008633</v>
          </cell>
          <cell r="J46">
            <v>-432772.8099999996</v>
          </cell>
          <cell r="K46">
            <v>104.34691608081425</v>
          </cell>
          <cell r="L46">
            <v>221481.45999999996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5300990.99</v>
          </cell>
          <cell r="H47">
            <v>159132.98000000045</v>
          </cell>
          <cell r="I47">
            <v>24.39634697876079</v>
          </cell>
          <cell r="J47">
            <v>-493149.01999999955</v>
          </cell>
          <cell r="K47">
            <v>112.86650516289023</v>
          </cell>
          <cell r="L47">
            <v>604299.9900000002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5498443.35</v>
          </cell>
          <cell r="H48">
            <v>2173.6899999994785</v>
          </cell>
          <cell r="I48">
            <v>0.26520607645215893</v>
          </cell>
          <cell r="J48">
            <v>-817449.3100000005</v>
          </cell>
          <cell r="K48">
            <v>94.09443886468075</v>
          </cell>
          <cell r="L48">
            <v>-345093.6500000004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13902767.78</v>
          </cell>
          <cell r="H49">
            <v>129708.54999999888</v>
          </cell>
          <cell r="I49">
            <v>7.270487466102193</v>
          </cell>
          <cell r="J49">
            <v>-1654333.4500000011</v>
          </cell>
          <cell r="K49">
            <v>107.77640135693709</v>
          </cell>
          <cell r="L49">
            <v>1003127.7799999993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6109561.18</v>
          </cell>
          <cell r="H50">
            <v>212923.1299999999</v>
          </cell>
          <cell r="I50">
            <v>39.6500467406323</v>
          </cell>
          <cell r="J50">
            <v>-324082.8700000001</v>
          </cell>
          <cell r="K50">
            <v>110.08047767187752</v>
          </cell>
          <cell r="L50">
            <v>559475.1799999997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5132916.3</v>
          </cell>
          <cell r="H51">
            <v>66132.30999999959</v>
          </cell>
          <cell r="I51">
            <v>11.349231083416353</v>
          </cell>
          <cell r="J51">
            <v>-516570.6900000004</v>
          </cell>
          <cell r="K51">
            <v>106.35556448830701</v>
          </cell>
          <cell r="L51">
            <v>306731.2999999998</v>
          </cell>
        </row>
        <row r="52">
          <cell r="B52">
            <v>8697492197</v>
          </cell>
          <cell r="C52">
            <v>6386875264</v>
          </cell>
          <cell r="D52">
            <v>692593246</v>
          </cell>
          <cell r="G52">
            <v>6088012113.680001</v>
          </cell>
          <cell r="H52">
            <v>37464407.07000003</v>
          </cell>
          <cell r="I52">
            <v>5.409294313274321</v>
          </cell>
          <cell r="J52">
            <v>-631593402.86</v>
          </cell>
          <cell r="K52">
            <v>95.32066718126532</v>
          </cell>
          <cell r="L52">
            <v>-298863150.31999874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8" sqref="G8:H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04.09.2017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04.09.2017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1121070768.06</v>
      </c>
      <c r="F10" s="32">
        <f>'[6]вспомогат'!H10</f>
        <v>4186404.089999914</v>
      </c>
      <c r="G10" s="33">
        <f>'[6]вспомогат'!I10</f>
        <v>3.9711110961446514</v>
      </c>
      <c r="H10" s="32">
        <f>'[6]вспомогат'!J10</f>
        <v>-101235075.91000009</v>
      </c>
      <c r="I10" s="33">
        <f>'[6]вспомогат'!K10</f>
        <v>93.29359385243313</v>
      </c>
      <c r="J10" s="32">
        <f>'[6]вспомогат'!L10</f>
        <v>-80588125.94000006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2818567033.71</v>
      </c>
      <c r="F12" s="32">
        <f>'[6]вспомогат'!H11</f>
        <v>18438686.610000134</v>
      </c>
      <c r="G12" s="35">
        <f>'[6]вспомогат'!I11</f>
        <v>5.639173212019308</v>
      </c>
      <c r="H12" s="36">
        <f>'[6]вспомогат'!J11</f>
        <v>-308536313.38999987</v>
      </c>
      <c r="I12" s="35">
        <f>'[6]вспомогат'!K11</f>
        <v>93.53724089821492</v>
      </c>
      <c r="J12" s="38">
        <f>'[6]вспомогат'!L11</f>
        <v>-194742966.28999996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240781210.02</v>
      </c>
      <c r="F13" s="32">
        <f>'[6]вспомогат'!H12</f>
        <v>2075670.6700000167</v>
      </c>
      <c r="G13" s="35">
        <f>'[6]вспомогат'!I12</f>
        <v>8.282659516272668</v>
      </c>
      <c r="H13" s="36">
        <f>'[6]вспомогат'!J12</f>
        <v>-22984766.329999983</v>
      </c>
      <c r="I13" s="35">
        <f>'[6]вспомогат'!K12</f>
        <v>94.68957141539835</v>
      </c>
      <c r="J13" s="38">
        <f>'[6]вспомогат'!L12</f>
        <v>-13503613.97999999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311140438.65</v>
      </c>
      <c r="F14" s="32">
        <f>'[6]вспомогат'!H13</f>
        <v>3584578.269999981</v>
      </c>
      <c r="G14" s="35">
        <f>'[6]вспомогат'!I13</f>
        <v>10.183518855220713</v>
      </c>
      <c r="H14" s="36">
        <f>'[6]вспомогат'!J13</f>
        <v>-31615221.73000002</v>
      </c>
      <c r="I14" s="35">
        <f>'[6]вспомогат'!K13</f>
        <v>95.57113722858222</v>
      </c>
      <c r="J14" s="38">
        <f>'[6]вспомогат'!L13</f>
        <v>-14418561.350000024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306399660.14</v>
      </c>
      <c r="F15" s="32">
        <f>'[6]вспомогат'!H14</f>
        <v>1520473.4599999785</v>
      </c>
      <c r="G15" s="35">
        <f>'[6]вспомогат'!I14</f>
        <v>3.5924616293355505</v>
      </c>
      <c r="H15" s="36">
        <f>'[6]вспомогат'!J14</f>
        <v>-40803526.54000002</v>
      </c>
      <c r="I15" s="35">
        <f>'[6]вспомогат'!K14</f>
        <v>88.58656285489597</v>
      </c>
      <c r="J15" s="38">
        <f>'[6]вспомогат'!L14</f>
        <v>-39476339.860000014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45672348.97</v>
      </c>
      <c r="F16" s="32">
        <f>'[6]вспомогат'!H15</f>
        <v>226289.83999999613</v>
      </c>
      <c r="G16" s="35">
        <f>'[6]вспомогат'!I15</f>
        <v>4.521907959155049</v>
      </c>
      <c r="H16" s="36">
        <f>'[6]вспомогат'!J15</f>
        <v>-4778010.160000004</v>
      </c>
      <c r="I16" s="35">
        <f>'[6]вспомогат'!K15</f>
        <v>93.75148609092626</v>
      </c>
      <c r="J16" s="38">
        <f>'[6]вспомогат'!L15</f>
        <v>-3044051.030000001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3722560691.49</v>
      </c>
      <c r="F17" s="40">
        <f>SUM(F12:F16)</f>
        <v>25845698.850000106</v>
      </c>
      <c r="G17" s="41">
        <f>F17/D17*100</f>
        <v>5.947507475759547</v>
      </c>
      <c r="H17" s="40">
        <f>SUM(H12:H16)</f>
        <v>-408717838.1499999</v>
      </c>
      <c r="I17" s="42">
        <f>E17/C17*100</f>
        <v>93.34998975325968</v>
      </c>
      <c r="J17" s="40">
        <f>SUM(J12:J16)</f>
        <v>-265185532.51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25057789.93</v>
      </c>
      <c r="F18" s="43">
        <f>'[6]вспомогат'!H16</f>
        <v>233821.2199999988</v>
      </c>
      <c r="G18" s="44">
        <f>'[6]вспомогат'!I16</f>
        <v>6.643880810843569</v>
      </c>
      <c r="H18" s="45">
        <f>'[6]вспомогат'!J16</f>
        <v>-3285525.780000001</v>
      </c>
      <c r="I18" s="46">
        <f>'[6]вспомогат'!K16</f>
        <v>97.15549274140646</v>
      </c>
      <c r="J18" s="47">
        <f>'[6]вспомогат'!L16</f>
        <v>-733639.0700000003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154401140.21</v>
      </c>
      <c r="F19" s="43">
        <f>'[6]вспомогат'!H17</f>
        <v>937520.0500000119</v>
      </c>
      <c r="G19" s="44">
        <f>'[6]вспомогат'!I17</f>
        <v>4.901084891405061</v>
      </c>
      <c r="H19" s="36">
        <f>'[6]вспомогат'!J17</f>
        <v>-18191306.949999988</v>
      </c>
      <c r="I19" s="37">
        <f>'[6]вспомогат'!K17</f>
        <v>116.4735583853912</v>
      </c>
      <c r="J19" s="38">
        <f>'[6]вспомогат'!L17</f>
        <v>21837885.21000001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17985672.81</v>
      </c>
      <c r="F20" s="43">
        <f>'[6]вспомогат'!H18</f>
        <v>243658.58999999985</v>
      </c>
      <c r="G20" s="44">
        <f>'[6]вспомогат'!I18</f>
        <v>13.646587409289648</v>
      </c>
      <c r="H20" s="36">
        <f>'[6]вспомогат'!J18</f>
        <v>-1541832.4100000001</v>
      </c>
      <c r="I20" s="37">
        <f>'[6]вспомогат'!K18</f>
        <v>101.04353141937395</v>
      </c>
      <c r="J20" s="38">
        <f>'[6]вспомогат'!L18</f>
        <v>185747.80999999866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19999406.55</v>
      </c>
      <c r="F21" s="43">
        <f>'[6]вспомогат'!H19</f>
        <v>83151.85000000149</v>
      </c>
      <c r="G21" s="44">
        <f>'[6]вспомогат'!I19</f>
        <v>7.21747866920132</v>
      </c>
      <c r="H21" s="36">
        <f>'[6]вспомогат'!J19</f>
        <v>-1068938.1499999985</v>
      </c>
      <c r="I21" s="37">
        <f>'[6]вспомогат'!K19</f>
        <v>137.25690086408528</v>
      </c>
      <c r="J21" s="38">
        <f>'[6]вспомогат'!L19</f>
        <v>5428622.550000001</v>
      </c>
    </row>
    <row r="22" spans="1:10" ht="12.75">
      <c r="A22" s="31" t="s">
        <v>24</v>
      </c>
      <c r="B22" s="43">
        <f>'[6]вспомогат'!B20</f>
        <v>116006848</v>
      </c>
      <c r="C22" s="43">
        <f>'[6]вспомогат'!C20</f>
        <v>80756591</v>
      </c>
      <c r="D22" s="43">
        <f>'[6]вспомогат'!D20</f>
        <v>9808578</v>
      </c>
      <c r="E22" s="43">
        <f>'[6]вспомогат'!G20</f>
        <v>85432870.24</v>
      </c>
      <c r="F22" s="43">
        <f>'[6]вспомогат'!H20</f>
        <v>337890.62999999523</v>
      </c>
      <c r="G22" s="44">
        <f>'[6]вспомогат'!I20</f>
        <v>3.44484827464282</v>
      </c>
      <c r="H22" s="36">
        <f>'[6]вспомогат'!J20</f>
        <v>-9470687.370000005</v>
      </c>
      <c r="I22" s="37">
        <f>'[6]вспомогат'!K20</f>
        <v>105.79058524151917</v>
      </c>
      <c r="J22" s="38">
        <f>'[6]вспомогат'!L20</f>
        <v>4676279.239999995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65680736.16</v>
      </c>
      <c r="F23" s="43">
        <f>'[6]вспомогат'!H21</f>
        <v>301880.3999999985</v>
      </c>
      <c r="G23" s="44">
        <f>'[6]вспомогат'!I21</f>
        <v>3.344182970478646</v>
      </c>
      <c r="H23" s="36">
        <f>'[6]вспомогат'!J21</f>
        <v>-8725149.600000001</v>
      </c>
      <c r="I23" s="37">
        <f>'[6]вспомогат'!K21</f>
        <v>102.35109766737793</v>
      </c>
      <c r="J23" s="38">
        <f>'[6]вспомогат'!L21</f>
        <v>1508746.1599999964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58506200.18</v>
      </c>
      <c r="F24" s="43">
        <f>'[6]вспомогат'!H22</f>
        <v>379601.8200000003</v>
      </c>
      <c r="G24" s="44">
        <f>'[6]вспомогат'!I22</f>
        <v>5.36472340998049</v>
      </c>
      <c r="H24" s="36">
        <f>'[6]вспомогат'!J22</f>
        <v>-6696286.18</v>
      </c>
      <c r="I24" s="37">
        <f>'[6]вспомогат'!K22</f>
        <v>95.56242890030816</v>
      </c>
      <c r="J24" s="38">
        <f>'[6]вспомогат'!L22</f>
        <v>-2716814.8200000003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45839896.42</v>
      </c>
      <c r="F25" s="43">
        <f>'[6]вспомогат'!H23</f>
        <v>127818.16000000387</v>
      </c>
      <c r="G25" s="44">
        <f>'[6]вспомогат'!I23</f>
        <v>1.852867557492036</v>
      </c>
      <c r="H25" s="36">
        <f>'[6]вспомогат'!J23</f>
        <v>-6770578.839999996</v>
      </c>
      <c r="I25" s="37">
        <f>'[6]вспомогат'!K23</f>
        <v>96.94508188282663</v>
      </c>
      <c r="J25" s="38">
        <f>'[6]вспомогат'!L23</f>
        <v>-1444499.5799999982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26735594.12</v>
      </c>
      <c r="F26" s="43">
        <f>'[6]вспомогат'!H24</f>
        <v>106626.55000000075</v>
      </c>
      <c r="G26" s="44">
        <f>'[6]вспомогат'!I24</f>
        <v>3.857288024981505</v>
      </c>
      <c r="H26" s="36">
        <f>'[6]вспомогат'!J24</f>
        <v>-2657661.4499999993</v>
      </c>
      <c r="I26" s="37">
        <f>'[6]вспомогат'!K24</f>
        <v>120.99504055812073</v>
      </c>
      <c r="J26" s="38">
        <f>'[6]вспомогат'!L24</f>
        <v>4639156.120000001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80336772.71</v>
      </c>
      <c r="F27" s="43">
        <f>'[6]вспомогат'!H25</f>
        <v>334210.25</v>
      </c>
      <c r="G27" s="44">
        <f>'[6]вспомогат'!I25</f>
        <v>2.823321423427358</v>
      </c>
      <c r="H27" s="36">
        <f>'[6]вспомогат'!J25</f>
        <v>-11503274.75</v>
      </c>
      <c r="I27" s="37">
        <f>'[6]вспомогат'!K25</f>
        <v>99.42812633201169</v>
      </c>
      <c r="J27" s="38">
        <f>'[6]вспомогат'!L25</f>
        <v>-462067.29000000656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46319762.68</v>
      </c>
      <c r="F28" s="43">
        <f>'[6]вспомогат'!H26</f>
        <v>221414.1700000018</v>
      </c>
      <c r="G28" s="44">
        <f>'[6]вспомогат'!I26</f>
        <v>2.904980292269046</v>
      </c>
      <c r="H28" s="36">
        <f>'[6]вспомогат'!J26</f>
        <v>-7400467.829999998</v>
      </c>
      <c r="I28" s="37">
        <f>'[6]вспомогат'!K26</f>
        <v>94.77745646082018</v>
      </c>
      <c r="J28" s="38">
        <f>'[6]вспомогат'!L26</f>
        <v>-2552368.3200000003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36506860.06</v>
      </c>
      <c r="F29" s="43">
        <f>'[6]вспомогат'!H27</f>
        <v>82145.8900000006</v>
      </c>
      <c r="G29" s="44">
        <f>'[6]вспомогат'!I27</f>
        <v>2.4790669067694617</v>
      </c>
      <c r="H29" s="36">
        <f>'[6]вспомогат'!J27</f>
        <v>-3231435.1099999994</v>
      </c>
      <c r="I29" s="37">
        <f>'[6]вспомогат'!K27</f>
        <v>99.82558431769525</v>
      </c>
      <c r="J29" s="38">
        <f>'[6]вспомогат'!L27</f>
        <v>-63784.939999997616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40913855</v>
      </c>
      <c r="D30" s="43">
        <f>'[6]вспомогат'!D28</f>
        <v>5231290</v>
      </c>
      <c r="E30" s="43">
        <f>'[6]вспомогат'!G28</f>
        <v>39725371.82</v>
      </c>
      <c r="F30" s="43">
        <f>'[6]вспомогат'!H28</f>
        <v>354137.8699999973</v>
      </c>
      <c r="G30" s="44">
        <f>'[6]вспомогат'!I28</f>
        <v>6.769608834532158</v>
      </c>
      <c r="H30" s="36">
        <f>'[6]вспомогат'!J28</f>
        <v>-4877152.130000003</v>
      </c>
      <c r="I30" s="37">
        <f>'[6]вспомогат'!K28</f>
        <v>97.09515717841792</v>
      </c>
      <c r="J30" s="38">
        <f>'[6]вспомогат'!L28</f>
        <v>-1188483.1799999997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99102754.39</v>
      </c>
      <c r="F31" s="43">
        <f>'[6]вспомогат'!H29</f>
        <v>368926.93000000715</v>
      </c>
      <c r="G31" s="44">
        <f>'[6]вспомогат'!I29</f>
        <v>3.6562997142170337</v>
      </c>
      <c r="H31" s="36">
        <f>'[6]вспомогат'!J29</f>
        <v>-9721245.069999993</v>
      </c>
      <c r="I31" s="37">
        <f>'[6]вспомогат'!K29</f>
        <v>98.4925428558114</v>
      </c>
      <c r="J31" s="38">
        <f>'[6]вспомогат'!L29</f>
        <v>-1516796.6099999994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45007883.01</v>
      </c>
      <c r="F32" s="43">
        <f>'[6]вспомогат'!H30</f>
        <v>283442.3299999982</v>
      </c>
      <c r="G32" s="44">
        <f>'[6]вспомогат'!I30</f>
        <v>5.914743792533224</v>
      </c>
      <c r="H32" s="36">
        <f>'[6]вспомогат'!J30</f>
        <v>-4508689.670000002</v>
      </c>
      <c r="I32" s="37">
        <f>'[6]вспомогат'!K30</f>
        <v>100.45633338786783</v>
      </c>
      <c r="J32" s="38">
        <f>'[6]вспомогат'!L30</f>
        <v>204453.0099999979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24623306.33</v>
      </c>
      <c r="F33" s="43">
        <f>'[6]вспомогат'!H31</f>
        <v>265559.3699999973</v>
      </c>
      <c r="G33" s="44">
        <f>'[6]вспомогат'!I31</f>
        <v>9.724133271766929</v>
      </c>
      <c r="H33" s="36">
        <f>'[6]вспомогат'!J31</f>
        <v>-2465371.6300000027</v>
      </c>
      <c r="I33" s="37">
        <f>'[6]вспомогат'!K31</f>
        <v>110.82527698548195</v>
      </c>
      <c r="J33" s="38">
        <f>'[6]вспомогат'!L31</f>
        <v>2405174.329999998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24286324.56</v>
      </c>
      <c r="F34" s="43">
        <f>'[6]вспомогат'!H32</f>
        <v>35178.789999999106</v>
      </c>
      <c r="G34" s="44">
        <f>'[6]вспомогат'!I32</f>
        <v>1.3989476116263426</v>
      </c>
      <c r="H34" s="36">
        <f>'[6]вспомогат'!J32</f>
        <v>-2479482.210000001</v>
      </c>
      <c r="I34" s="37">
        <f>'[6]вспомогат'!K32</f>
        <v>110.92389638112769</v>
      </c>
      <c r="J34" s="38">
        <f>'[6]вспомогат'!L32</f>
        <v>2391741.5599999987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39636811.94</v>
      </c>
      <c r="F35" s="43">
        <f>'[6]вспомогат'!H33</f>
        <v>424632.3599999994</v>
      </c>
      <c r="G35" s="44">
        <f>'[6]вспомогат'!I33</f>
        <v>7.94809611185034</v>
      </c>
      <c r="H35" s="36">
        <f>'[6]вспомогат'!J33</f>
        <v>-4917934.640000001</v>
      </c>
      <c r="I35" s="37">
        <f>'[6]вспомогат'!K33</f>
        <v>107.06614502568064</v>
      </c>
      <c r="J35" s="38">
        <f>'[6]вспомогат'!L33</f>
        <v>2615947.9399999976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34823107.61</v>
      </c>
      <c r="F36" s="43">
        <f>'[6]вспомогат'!H34</f>
        <v>144540.1400000006</v>
      </c>
      <c r="G36" s="44">
        <f>'[6]вспомогат'!I34</f>
        <v>3.7307314771581472</v>
      </c>
      <c r="H36" s="36">
        <f>'[6]вспомогат'!J34</f>
        <v>-3729770.8599999994</v>
      </c>
      <c r="I36" s="37">
        <f>'[6]вспомогат'!K34</f>
        <v>113.825849799046</v>
      </c>
      <c r="J36" s="38">
        <f>'[6]вспомогат'!L34</f>
        <v>4229786.609999999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86119359.27</v>
      </c>
      <c r="F37" s="43">
        <f>'[6]вспомогат'!H35</f>
        <v>683714.8299999982</v>
      </c>
      <c r="G37" s="44">
        <f>'[6]вспомогат'!I35</f>
        <v>7.528727412793562</v>
      </c>
      <c r="H37" s="36">
        <f>'[6]вспомогат'!J35</f>
        <v>-8397698.170000002</v>
      </c>
      <c r="I37" s="37">
        <f>'[6]вспомогат'!K35</f>
        <v>109.78968205923427</v>
      </c>
      <c r="J37" s="38">
        <f>'[6]вспомогат'!L35</f>
        <v>7679056.269999996</v>
      </c>
    </row>
    <row r="38" spans="1:10" ht="18.75" customHeight="1">
      <c r="A38" s="49" t="s">
        <v>40</v>
      </c>
      <c r="B38" s="40">
        <f>SUM(B18:B37)</f>
        <v>1378543282</v>
      </c>
      <c r="C38" s="40">
        <f>SUM(C18:C37)</f>
        <v>1009003478</v>
      </c>
      <c r="D38" s="40">
        <f>SUM(D18:D37)</f>
        <v>127590361</v>
      </c>
      <c r="E38" s="40">
        <f>SUM(E18:E37)</f>
        <v>1056127620.9999999</v>
      </c>
      <c r="F38" s="40">
        <f>SUM(F18:F37)</f>
        <v>5949872.20000001</v>
      </c>
      <c r="G38" s="41">
        <f>F38/D38*100</f>
        <v>4.663261513932084</v>
      </c>
      <c r="H38" s="40">
        <f>SUM(H18:H37)</f>
        <v>-121640488.8</v>
      </c>
      <c r="I38" s="42">
        <f>E38/C38*100</f>
        <v>104.67036477350973</v>
      </c>
      <c r="J38" s="40">
        <f>SUM(J18:J37)</f>
        <v>47124142.999999985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9686832.74</v>
      </c>
      <c r="F39" s="32">
        <f>'[6]вспомогат'!H36</f>
        <v>12058.640000000596</v>
      </c>
      <c r="G39" s="35">
        <f>'[6]вспомогат'!I36</f>
        <v>1.0237449008613329</v>
      </c>
      <c r="H39" s="36">
        <f>'[6]вспомогат'!J36</f>
        <v>-1165836.3599999994</v>
      </c>
      <c r="I39" s="37">
        <f>'[6]вспомогат'!K36</f>
        <v>102.83023959742759</v>
      </c>
      <c r="J39" s="38">
        <f>'[6]вспомогат'!L36</f>
        <v>266614.7400000002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22957449.25</v>
      </c>
      <c r="F40" s="32">
        <f>'[6]вспомогат'!H37</f>
        <v>200685.0799999982</v>
      </c>
      <c r="G40" s="35">
        <f>'[6]вспомогат'!I37</f>
        <v>7.7461019581686426</v>
      </c>
      <c r="H40" s="36">
        <f>'[6]вспомогат'!J37</f>
        <v>-2390102.920000002</v>
      </c>
      <c r="I40" s="37">
        <f>'[6]вспомогат'!K37</f>
        <v>96.0484725905733</v>
      </c>
      <c r="J40" s="38">
        <f>'[6]вспомогат'!L37</f>
        <v>-944491.75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13175376.44</v>
      </c>
      <c r="F41" s="32">
        <f>'[6]вспомогат'!H38</f>
        <v>28733.859999999404</v>
      </c>
      <c r="G41" s="35">
        <f>'[6]вспомогат'!I38</f>
        <v>2.0424760896066223</v>
      </c>
      <c r="H41" s="36">
        <f>'[6]вспомогат'!J38</f>
        <v>-1378081.1400000006</v>
      </c>
      <c r="I41" s="37">
        <f>'[6]вспомогат'!K38</f>
        <v>106.79377402385984</v>
      </c>
      <c r="J41" s="38">
        <f>'[6]вспомогат'!L38</f>
        <v>838162.4399999995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9276026.23</v>
      </c>
      <c r="F42" s="32">
        <f>'[6]вспомогат'!H39</f>
        <v>141267.15000000037</v>
      </c>
      <c r="G42" s="35">
        <f>'[6]вспомогат'!I39</f>
        <v>6.835254794621314</v>
      </c>
      <c r="H42" s="36">
        <f>'[6]вспомогат'!J39</f>
        <v>-1925475.8499999996</v>
      </c>
      <c r="I42" s="37">
        <f>'[6]вспомогат'!K39</f>
        <v>86.9314071339782</v>
      </c>
      <c r="J42" s="38">
        <f>'[6]вспомогат'!L39</f>
        <v>-1394485.7699999996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9499912.2</v>
      </c>
      <c r="F43" s="32">
        <f>'[6]вспомогат'!H40</f>
        <v>68199.3599999994</v>
      </c>
      <c r="G43" s="35">
        <f>'[6]вспомогат'!I40</f>
        <v>6.450612624780744</v>
      </c>
      <c r="H43" s="36">
        <f>'[6]вспомогат'!J40</f>
        <v>-989054.6400000006</v>
      </c>
      <c r="I43" s="37">
        <f>'[6]вспомогат'!K40</f>
        <v>145.54532507159362</v>
      </c>
      <c r="J43" s="38">
        <f>'[6]вспомогат'!L40</f>
        <v>2972796.1999999993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9809348.48</v>
      </c>
      <c r="F44" s="32">
        <f>'[6]вспомогат'!H41</f>
        <v>76447.5</v>
      </c>
      <c r="G44" s="35">
        <f>'[6]вспомогат'!I41</f>
        <v>1.9447791846618685</v>
      </c>
      <c r="H44" s="36">
        <f>'[6]вспомогат'!J41</f>
        <v>-3854461.5</v>
      </c>
      <c r="I44" s="37">
        <f>'[6]вспомогат'!K41</f>
        <v>73.08389739322747</v>
      </c>
      <c r="J44" s="38">
        <f>'[6]вспомогат'!L41</f>
        <v>-3612689.5199999996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16069076.57</v>
      </c>
      <c r="F45" s="32">
        <f>'[6]вспомогат'!H42</f>
        <v>88548.78000000119</v>
      </c>
      <c r="G45" s="35">
        <f>'[6]вспомогат'!I42</f>
        <v>4.743950642946829</v>
      </c>
      <c r="H45" s="36">
        <f>'[6]вспомогат'!J42</f>
        <v>-1778013.2199999988</v>
      </c>
      <c r="I45" s="37">
        <f>'[6]вспомогат'!K42</f>
        <v>92.27391302175728</v>
      </c>
      <c r="J45" s="38">
        <f>'[6]вспомогат'!L42</f>
        <v>-1345462.4299999997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29876481.35</v>
      </c>
      <c r="F46" s="32">
        <f>'[6]вспомогат'!H43</f>
        <v>108539.1400000006</v>
      </c>
      <c r="G46" s="35">
        <f>'[6]вспомогат'!I43</f>
        <v>3.4505736536727283</v>
      </c>
      <c r="H46" s="36">
        <f>'[6]вспомогат'!J43</f>
        <v>-3036999.8599999994</v>
      </c>
      <c r="I46" s="37">
        <f>'[6]вспомогат'!K43</f>
        <v>99.53455568478212</v>
      </c>
      <c r="J46" s="38">
        <f>'[6]вспомогат'!L43</f>
        <v>-139708.6499999985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14022280.81</v>
      </c>
      <c r="F47" s="32">
        <f>'[6]вспомогат'!H44</f>
        <v>153590.87000000104</v>
      </c>
      <c r="G47" s="35">
        <f>'[6]вспомогат'!I44</f>
        <v>7.003559898588309</v>
      </c>
      <c r="H47" s="36">
        <f>'[6]вспомогат'!J44</f>
        <v>-2039449.129999999</v>
      </c>
      <c r="I47" s="37">
        <f>'[6]вспомогат'!K44</f>
        <v>94.65892423657371</v>
      </c>
      <c r="J47" s="38">
        <f>'[6]вспомогат'!L44</f>
        <v>-791199.1899999995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11032141</v>
      </c>
      <c r="D48" s="32">
        <f>'[6]вспомогат'!D45</f>
        <v>765267</v>
      </c>
      <c r="E48" s="32">
        <f>'[6]вспомогат'!G45</f>
        <v>12618948</v>
      </c>
      <c r="F48" s="32">
        <f>'[6]вспомогат'!H45</f>
        <v>25663.699999999255</v>
      </c>
      <c r="G48" s="35">
        <f>'[6]вспомогат'!I45</f>
        <v>3.353561567400561</v>
      </c>
      <c r="H48" s="36">
        <f>'[6]вспомогат'!J45</f>
        <v>-739603.3000000007</v>
      </c>
      <c r="I48" s="37">
        <f>'[6]вспомогат'!K45</f>
        <v>114.38349092891397</v>
      </c>
      <c r="J48" s="38">
        <f>'[6]вспомогат'!L45</f>
        <v>1586807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5316621.46</v>
      </c>
      <c r="F49" s="32">
        <f>'[6]вспомогат'!H46</f>
        <v>8627.19000000041</v>
      </c>
      <c r="G49" s="35">
        <f>'[6]вспомогат'!I46</f>
        <v>1.9545061169008633</v>
      </c>
      <c r="H49" s="36">
        <f>'[6]вспомогат'!J46</f>
        <v>-432772.8099999996</v>
      </c>
      <c r="I49" s="37">
        <f>'[6]вспомогат'!K46</f>
        <v>104.34691608081425</v>
      </c>
      <c r="J49" s="38">
        <f>'[6]вспомогат'!L46</f>
        <v>221481.45999999996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5300990.99</v>
      </c>
      <c r="F50" s="32">
        <f>'[6]вспомогат'!H47</f>
        <v>159132.98000000045</v>
      </c>
      <c r="G50" s="35">
        <f>'[6]вспомогат'!I47</f>
        <v>24.39634697876079</v>
      </c>
      <c r="H50" s="36">
        <f>'[6]вспомогат'!J47</f>
        <v>-493149.01999999955</v>
      </c>
      <c r="I50" s="37">
        <f>'[6]вспомогат'!K47</f>
        <v>112.86650516289023</v>
      </c>
      <c r="J50" s="38">
        <f>'[6]вспомогат'!L47</f>
        <v>604299.9900000002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5498443.35</v>
      </c>
      <c r="F51" s="32">
        <f>'[6]вспомогат'!H48</f>
        <v>2173.6899999994785</v>
      </c>
      <c r="G51" s="35">
        <f>'[6]вспомогат'!I48</f>
        <v>0.26520607645215893</v>
      </c>
      <c r="H51" s="36">
        <f>'[6]вспомогат'!J48</f>
        <v>-817449.3100000005</v>
      </c>
      <c r="I51" s="37">
        <f>'[6]вспомогат'!K48</f>
        <v>94.09443886468075</v>
      </c>
      <c r="J51" s="38">
        <f>'[6]вспомогат'!L48</f>
        <v>-345093.6500000004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13902767.78</v>
      </c>
      <c r="F52" s="32">
        <f>'[6]вспомогат'!H49</f>
        <v>129708.54999999888</v>
      </c>
      <c r="G52" s="35">
        <f>'[6]вспомогат'!I49</f>
        <v>7.270487466102193</v>
      </c>
      <c r="H52" s="36">
        <f>'[6]вспомогат'!J49</f>
        <v>-1654333.4500000011</v>
      </c>
      <c r="I52" s="37">
        <f>'[6]вспомогат'!K49</f>
        <v>107.77640135693709</v>
      </c>
      <c r="J52" s="38">
        <f>'[6]вспомогат'!L49</f>
        <v>1003127.7799999993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6109561.18</v>
      </c>
      <c r="F53" s="32">
        <f>'[6]вспомогат'!H50</f>
        <v>212923.1299999999</v>
      </c>
      <c r="G53" s="35">
        <f>'[6]вспомогат'!I50</f>
        <v>39.6500467406323</v>
      </c>
      <c r="H53" s="36">
        <f>'[6]вспомогат'!J50</f>
        <v>-324082.8700000001</v>
      </c>
      <c r="I53" s="37">
        <f>'[6]вспомогат'!K50</f>
        <v>110.08047767187752</v>
      </c>
      <c r="J53" s="38">
        <f>'[6]вспомогат'!L50</f>
        <v>559475.1799999997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5132916.3</v>
      </c>
      <c r="F54" s="32">
        <f>'[6]вспомогат'!H51</f>
        <v>66132.30999999959</v>
      </c>
      <c r="G54" s="35">
        <f>'[6]вспомогат'!I51</f>
        <v>11.349231083416353</v>
      </c>
      <c r="H54" s="36">
        <f>'[6]вспомогат'!J51</f>
        <v>-516570.6900000004</v>
      </c>
      <c r="I54" s="37">
        <f>'[6]вспомогат'!K51</f>
        <v>106.35556448830701</v>
      </c>
      <c r="J54" s="38">
        <f>'[6]вспомогат'!L51</f>
        <v>306731.2999999998</v>
      </c>
    </row>
    <row r="55" spans="1:10" ht="15" customHeight="1">
      <c r="A55" s="49" t="s">
        <v>57</v>
      </c>
      <c r="B55" s="40">
        <f>SUM(B39:B54)</f>
        <v>251274797</v>
      </c>
      <c r="C55" s="40">
        <f>SUM(C39:C54)</f>
        <v>188466668</v>
      </c>
      <c r="D55" s="40">
        <f>SUM(D39:D54)</f>
        <v>25017868</v>
      </c>
      <c r="E55" s="40">
        <f>SUM(E39:E54)</f>
        <v>188253033.13000003</v>
      </c>
      <c r="F55" s="40">
        <f>SUM(F39:F54)</f>
        <v>1482431.9299999988</v>
      </c>
      <c r="G55" s="41">
        <f>F55/D55*100</f>
        <v>5.925492651891835</v>
      </c>
      <c r="H55" s="40">
        <f>SUM(H39:H54)</f>
        <v>-23535436.07</v>
      </c>
      <c r="I55" s="42">
        <f>E55/C55*100</f>
        <v>99.88664580731061</v>
      </c>
      <c r="J55" s="40">
        <f>SUM(J39:J54)</f>
        <v>-213634.86999999918</v>
      </c>
    </row>
    <row r="56" spans="1:10" ht="15.75" customHeight="1">
      <c r="A56" s="52" t="s">
        <v>58</v>
      </c>
      <c r="B56" s="53">
        <f>'[6]вспомогат'!B52</f>
        <v>8697492197</v>
      </c>
      <c r="C56" s="53">
        <f>'[6]вспомогат'!C52</f>
        <v>6386875264</v>
      </c>
      <c r="D56" s="53">
        <f>'[6]вспомогат'!D52</f>
        <v>692593246</v>
      </c>
      <c r="E56" s="53">
        <f>'[6]вспомогат'!G52</f>
        <v>6088012113.680001</v>
      </c>
      <c r="F56" s="53">
        <f>'[6]вспомогат'!H52</f>
        <v>37464407.07000003</v>
      </c>
      <c r="G56" s="54">
        <f>'[6]вспомогат'!I52</f>
        <v>5.409294313274321</v>
      </c>
      <c r="H56" s="53">
        <f>'[6]вспомогат'!J52</f>
        <v>-631593402.86</v>
      </c>
      <c r="I56" s="54">
        <f>'[6]вспомогат'!K52</f>
        <v>95.32066718126532</v>
      </c>
      <c r="J56" s="53">
        <f>'[6]вспомогат'!L52</f>
        <v>-298863150.31999874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04.09.2017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2017-09-05T06:05:12Z</dcterms:created>
  <dcterms:modified xsi:type="dcterms:W3CDTF">2017-09-05T06:05:51Z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