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<sst xmlns="http://schemas.openxmlformats.org/spreadsheetml/2006/main" count="64" uniqueCount="59">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</sst>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85;&#1072;&#1076;&#1093;_0109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01.09.2017</v>
          </cell>
        </row>
        <row r="6">
          <cell r="G6" t="str">
            <v>Фактично надійшло на 01.09.2017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свересень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1601893474</v>
          </cell>
          <cell r="C10">
            <v>1201658894</v>
          </cell>
          <cell r="D10">
            <v>105421480</v>
          </cell>
          <cell r="G10">
            <v>1118888505.75</v>
          </cell>
          <cell r="H10">
            <v>2004141.7799999714</v>
          </cell>
          <cell r="I10">
            <v>1.901075359594621</v>
          </cell>
          <cell r="J10">
            <v>-103417338.22000003</v>
          </cell>
          <cell r="K10">
            <v>93.11198971161612</v>
          </cell>
          <cell r="L10">
            <v>-82770388.25</v>
          </cell>
        </row>
        <row r="11">
          <cell r="B11">
            <v>4165000000</v>
          </cell>
          <cell r="C11">
            <v>3013310000</v>
          </cell>
          <cell r="D11">
            <v>326975000</v>
          </cell>
          <cell r="G11">
            <v>2814505622.4</v>
          </cell>
          <cell r="H11">
            <v>14377275.30000019</v>
          </cell>
          <cell r="I11">
            <v>4.397056441624036</v>
          </cell>
          <cell r="J11">
            <v>-312597724.6999998</v>
          </cell>
          <cell r="K11">
            <v>93.40245850576277</v>
          </cell>
          <cell r="L11">
            <v>-198804377.5999999</v>
          </cell>
        </row>
        <row r="12">
          <cell r="B12">
            <v>333387531</v>
          </cell>
          <cell r="C12">
            <v>254284824</v>
          </cell>
          <cell r="D12">
            <v>25060437</v>
          </cell>
          <cell r="G12">
            <v>240294143.89</v>
          </cell>
          <cell r="H12">
            <v>1588604.5399999917</v>
          </cell>
          <cell r="I12">
            <v>6.339093528177468</v>
          </cell>
          <cell r="J12">
            <v>-23471832.46000001</v>
          </cell>
          <cell r="K12">
            <v>94.49802788466842</v>
          </cell>
          <cell r="L12">
            <v>-13990680.110000014</v>
          </cell>
        </row>
        <row r="13">
          <cell r="B13">
            <v>433085513</v>
          </cell>
          <cell r="C13">
            <v>325559000</v>
          </cell>
          <cell r="D13">
            <v>35199800</v>
          </cell>
          <cell r="G13">
            <v>309782383.77</v>
          </cell>
          <cell r="H13">
            <v>2226523.3899999857</v>
          </cell>
          <cell r="I13">
            <v>6.325386479468592</v>
          </cell>
          <cell r="J13">
            <v>-32973276.610000014</v>
          </cell>
          <cell r="K13">
            <v>95.15399167892762</v>
          </cell>
          <cell r="L13">
            <v>-15776616.23000002</v>
          </cell>
        </row>
        <row r="14">
          <cell r="B14">
            <v>470400000</v>
          </cell>
          <cell r="C14">
            <v>345876000</v>
          </cell>
          <cell r="D14">
            <v>42324000</v>
          </cell>
          <cell r="G14">
            <v>305929482.93</v>
          </cell>
          <cell r="H14">
            <v>1050296.25</v>
          </cell>
          <cell r="I14">
            <v>2.4815618797845196</v>
          </cell>
          <cell r="J14">
            <v>-41273703.75</v>
          </cell>
          <cell r="K14">
            <v>88.45062477014885</v>
          </cell>
          <cell r="L14">
            <v>-39946517.06999999</v>
          </cell>
        </row>
        <row r="15">
          <cell r="B15">
            <v>63907600</v>
          </cell>
          <cell r="C15">
            <v>48716400</v>
          </cell>
          <cell r="D15">
            <v>5004300</v>
          </cell>
          <cell r="G15">
            <v>45582764.16</v>
          </cell>
          <cell r="H15">
            <v>136705.02999999374</v>
          </cell>
          <cell r="I15">
            <v>2.731751293887132</v>
          </cell>
          <cell r="J15">
            <v>-4867594.970000006</v>
          </cell>
          <cell r="K15">
            <v>93.56759563514545</v>
          </cell>
          <cell r="L15">
            <v>-3133635.8400000036</v>
          </cell>
        </row>
        <row r="16">
          <cell r="B16">
            <v>34835596</v>
          </cell>
          <cell r="C16">
            <v>25791429</v>
          </cell>
          <cell r="D16">
            <v>3519347</v>
          </cell>
          <cell r="G16">
            <v>24924864.65</v>
          </cell>
          <cell r="H16">
            <v>100895.93999999762</v>
          </cell>
          <cell r="I16">
            <v>2.8668937731913795</v>
          </cell>
          <cell r="J16">
            <v>-3418451.0600000024</v>
          </cell>
          <cell r="K16">
            <v>96.64010726199001</v>
          </cell>
          <cell r="L16">
            <v>-866564.3500000015</v>
          </cell>
        </row>
        <row r="17">
          <cell r="B17">
            <v>188315129</v>
          </cell>
          <cell r="C17">
            <v>132563255</v>
          </cell>
          <cell r="D17">
            <v>19128827</v>
          </cell>
          <cell r="G17">
            <v>154148477.76</v>
          </cell>
          <cell r="H17">
            <v>684857.599999994</v>
          </cell>
          <cell r="I17">
            <v>3.580238349167955</v>
          </cell>
          <cell r="J17">
            <v>-18443969.400000006</v>
          </cell>
          <cell r="K17">
            <v>116.28296073448105</v>
          </cell>
          <cell r="L17">
            <v>21585222.75999999</v>
          </cell>
        </row>
        <row r="18">
          <cell r="B18">
            <v>25131365</v>
          </cell>
          <cell r="C18">
            <v>17799925</v>
          </cell>
          <cell r="D18">
            <v>1785491</v>
          </cell>
          <cell r="G18">
            <v>17935026.51</v>
          </cell>
          <cell r="H18">
            <v>193012.29000000283</v>
          </cell>
          <cell r="I18">
            <v>10.81003992739268</v>
          </cell>
          <cell r="J18">
            <v>-1592478.7099999972</v>
          </cell>
          <cell r="K18">
            <v>100.7590004452266</v>
          </cell>
          <cell r="L18">
            <v>135101.51000000164</v>
          </cell>
        </row>
        <row r="19">
          <cell r="B19">
            <v>19481257</v>
          </cell>
          <cell r="C19">
            <v>14570784</v>
          </cell>
          <cell r="D19">
            <v>1152090</v>
          </cell>
          <cell r="G19">
            <v>19933200.71</v>
          </cell>
          <cell r="H19">
            <v>16946.01000000164</v>
          </cell>
          <cell r="I19">
            <v>1.4708928989924086</v>
          </cell>
          <cell r="J19">
            <v>-1135143.9899999984</v>
          </cell>
          <cell r="K19">
            <v>136.80252696080046</v>
          </cell>
          <cell r="L19">
            <v>5362416.710000001</v>
          </cell>
        </row>
        <row r="20">
          <cell r="B20">
            <v>116006848</v>
          </cell>
          <cell r="C20">
            <v>80756591</v>
          </cell>
          <cell r="D20">
            <v>9808578</v>
          </cell>
          <cell r="G20">
            <v>85320624.43</v>
          </cell>
          <cell r="H20">
            <v>225644.82000000775</v>
          </cell>
          <cell r="I20">
            <v>2.3004845350672416</v>
          </cell>
          <cell r="J20">
            <v>-9582933.179999992</v>
          </cell>
          <cell r="K20">
            <v>105.651592487355</v>
          </cell>
          <cell r="L20">
            <v>4564033.430000007</v>
          </cell>
        </row>
        <row r="21">
          <cell r="B21">
            <v>88876200</v>
          </cell>
          <cell r="C21">
            <v>64171990</v>
          </cell>
          <cell r="D21">
            <v>9027030</v>
          </cell>
          <cell r="G21">
            <v>65567118.68</v>
          </cell>
          <cell r="H21">
            <v>188262.9200000018</v>
          </cell>
          <cell r="I21">
            <v>2.0855466305086146</v>
          </cell>
          <cell r="J21">
            <v>-8838767.079999998</v>
          </cell>
          <cell r="K21">
            <v>102.1740461531581</v>
          </cell>
          <cell r="L21">
            <v>1395128.6799999997</v>
          </cell>
        </row>
        <row r="22">
          <cell r="B22">
            <v>80318550</v>
          </cell>
          <cell r="C22">
            <v>61223015</v>
          </cell>
          <cell r="D22">
            <v>7075888</v>
          </cell>
          <cell r="G22">
            <v>58354799.45</v>
          </cell>
          <cell r="H22">
            <v>228201.09000000358</v>
          </cell>
          <cell r="I22">
            <v>3.2250523185217683</v>
          </cell>
          <cell r="J22">
            <v>-6847686.909999996</v>
          </cell>
          <cell r="K22">
            <v>95.31513508441229</v>
          </cell>
          <cell r="L22">
            <v>-2868215.549999997</v>
          </cell>
        </row>
        <row r="23">
          <cell r="B23">
            <v>64704600</v>
          </cell>
          <cell r="C23">
            <v>47284396</v>
          </cell>
          <cell r="D23">
            <v>6898397</v>
          </cell>
          <cell r="G23">
            <v>45764241.2</v>
          </cell>
          <cell r="H23">
            <v>52162.94000000507</v>
          </cell>
          <cell r="I23">
            <v>0.7561603079672722</v>
          </cell>
          <cell r="J23">
            <v>-6846234.059999995</v>
          </cell>
          <cell r="K23">
            <v>96.78508148861626</v>
          </cell>
          <cell r="L23">
            <v>-1520154.799999997</v>
          </cell>
        </row>
        <row r="24">
          <cell r="B24">
            <v>35055064</v>
          </cell>
          <cell r="C24">
            <v>22096438</v>
          </cell>
          <cell r="D24">
            <v>2764288</v>
          </cell>
          <cell r="G24">
            <v>26677740.06</v>
          </cell>
          <cell r="H24">
            <v>48772.48999999836</v>
          </cell>
          <cell r="I24">
            <v>1.7643780242868456</v>
          </cell>
          <cell r="J24">
            <v>-2715515.5100000016</v>
          </cell>
          <cell r="K24">
            <v>120.73321528112359</v>
          </cell>
          <cell r="L24">
            <v>4581302.059999999</v>
          </cell>
        </row>
        <row r="25">
          <cell r="B25">
            <v>110562503</v>
          </cell>
          <cell r="C25">
            <v>80798840</v>
          </cell>
          <cell r="D25">
            <v>11837485</v>
          </cell>
          <cell r="G25">
            <v>80124092.47</v>
          </cell>
          <cell r="H25">
            <v>121530.01000000536</v>
          </cell>
          <cell r="I25">
            <v>1.0266539725288384</v>
          </cell>
          <cell r="J25">
            <v>-11715954.989999995</v>
          </cell>
          <cell r="K25">
            <v>99.16490443427158</v>
          </cell>
          <cell r="L25">
            <v>-674747.5300000012</v>
          </cell>
        </row>
        <row r="26">
          <cell r="B26">
            <v>65358575</v>
          </cell>
          <cell r="C26">
            <v>48872131</v>
          </cell>
          <cell r="D26">
            <v>7621882</v>
          </cell>
          <cell r="G26">
            <v>46244502.53</v>
          </cell>
          <cell r="H26">
            <v>146154.02000000328</v>
          </cell>
          <cell r="I26">
            <v>1.9175581568962006</v>
          </cell>
          <cell r="J26">
            <v>-7475727.979999997</v>
          </cell>
          <cell r="K26">
            <v>94.62346245961733</v>
          </cell>
          <cell r="L26">
            <v>-2627628.469999999</v>
          </cell>
        </row>
        <row r="27">
          <cell r="B27">
            <v>47042119</v>
          </cell>
          <cell r="C27">
            <v>36570645</v>
          </cell>
          <cell r="D27">
            <v>3313581</v>
          </cell>
          <cell r="G27">
            <v>36449931.05</v>
          </cell>
          <cell r="H27">
            <v>25216.87999999523</v>
          </cell>
          <cell r="I27">
            <v>0.7610159522279742</v>
          </cell>
          <cell r="J27">
            <v>-3288364.120000005</v>
          </cell>
          <cell r="K27">
            <v>99.66991572065518</v>
          </cell>
          <cell r="L27">
            <v>-120713.95000000298</v>
          </cell>
        </row>
        <row r="28">
          <cell r="B28">
            <v>54268424</v>
          </cell>
          <cell r="C28">
            <v>40913855</v>
          </cell>
          <cell r="D28">
            <v>5231290</v>
          </cell>
          <cell r="G28">
            <v>39576667.27</v>
          </cell>
          <cell r="H28">
            <v>205433.3200000003</v>
          </cell>
          <cell r="I28">
            <v>3.9270107373133643</v>
          </cell>
          <cell r="J28">
            <v>-5025856.68</v>
          </cell>
          <cell r="K28">
            <v>96.73169949397338</v>
          </cell>
          <cell r="L28">
            <v>-1337187.7299999967</v>
          </cell>
        </row>
        <row r="29">
          <cell r="B29">
            <v>131027596</v>
          </cell>
          <cell r="C29">
            <v>100619551</v>
          </cell>
          <cell r="D29">
            <v>10090172</v>
          </cell>
          <cell r="G29">
            <v>98862199.72</v>
          </cell>
          <cell r="H29">
            <v>128372.26000000536</v>
          </cell>
          <cell r="I29">
            <v>1.2722504631239722</v>
          </cell>
          <cell r="J29">
            <v>-9961799.739999995</v>
          </cell>
          <cell r="K29">
            <v>98.25346936799588</v>
          </cell>
          <cell r="L29">
            <v>-1757351.2800000012</v>
          </cell>
        </row>
        <row r="30">
          <cell r="B30">
            <v>56119919</v>
          </cell>
          <cell r="C30">
            <v>44803430</v>
          </cell>
          <cell r="D30">
            <v>4792132</v>
          </cell>
          <cell r="G30">
            <v>44914689.4</v>
          </cell>
          <cell r="H30">
            <v>190248.7199999988</v>
          </cell>
          <cell r="I30">
            <v>3.9700225285947632</v>
          </cell>
          <cell r="J30">
            <v>-4601883.280000001</v>
          </cell>
          <cell r="K30">
            <v>100.24832786239803</v>
          </cell>
          <cell r="L30">
            <v>111259.39999999851</v>
          </cell>
        </row>
        <row r="31">
          <cell r="B31">
            <v>33273209</v>
          </cell>
          <cell r="C31">
            <v>22218132</v>
          </cell>
          <cell r="D31">
            <v>2730931</v>
          </cell>
          <cell r="G31">
            <v>24455951.32</v>
          </cell>
          <cell r="H31">
            <v>98204.3599999994</v>
          </cell>
          <cell r="I31">
            <v>3.596002974809668</v>
          </cell>
          <cell r="J31">
            <v>-2632726.6400000006</v>
          </cell>
          <cell r="K31">
            <v>110.07204079982962</v>
          </cell>
          <cell r="L31">
            <v>2237819.3200000003</v>
          </cell>
        </row>
        <row r="32">
          <cell r="B32">
            <v>29326035</v>
          </cell>
          <cell r="C32">
            <v>21894583</v>
          </cell>
          <cell r="D32">
            <v>2514661</v>
          </cell>
          <cell r="G32">
            <v>24269209.3</v>
          </cell>
          <cell r="H32">
            <v>18063.530000001192</v>
          </cell>
          <cell r="I32">
            <v>0.7183286335613903</v>
          </cell>
          <cell r="J32">
            <v>-2496597.469999999</v>
          </cell>
          <cell r="K32">
            <v>110.84572517320836</v>
          </cell>
          <cell r="L32">
            <v>2374626.3000000007</v>
          </cell>
        </row>
        <row r="33">
          <cell r="B33">
            <v>50944958</v>
          </cell>
          <cell r="C33">
            <v>37020864</v>
          </cell>
          <cell r="D33">
            <v>5342567</v>
          </cell>
          <cell r="G33">
            <v>39417584.52</v>
          </cell>
          <cell r="H33">
            <v>205404.94000000507</v>
          </cell>
          <cell r="I33">
            <v>3.8446862715994965</v>
          </cell>
          <cell r="J33">
            <v>-5137162.059999995</v>
          </cell>
          <cell r="K33">
            <v>106.4739724064787</v>
          </cell>
          <cell r="L33">
            <v>2396720.5200000033</v>
          </cell>
        </row>
        <row r="34">
          <cell r="B34">
            <v>44666610</v>
          </cell>
          <cell r="C34">
            <v>30593321</v>
          </cell>
          <cell r="D34">
            <v>3874311</v>
          </cell>
          <cell r="G34">
            <v>34758020.25</v>
          </cell>
          <cell r="H34">
            <v>79452.78000000119</v>
          </cell>
          <cell r="I34">
            <v>2.050758960754601</v>
          </cell>
          <cell r="J34">
            <v>-3794858.219999999</v>
          </cell>
          <cell r="K34">
            <v>113.61309957163526</v>
          </cell>
          <cell r="L34">
            <v>4164699.25</v>
          </cell>
        </row>
        <row r="35">
          <cell r="B35">
            <v>103228725</v>
          </cell>
          <cell r="C35">
            <v>78440303</v>
          </cell>
          <cell r="D35">
            <v>9081413</v>
          </cell>
          <cell r="G35">
            <v>85823527</v>
          </cell>
          <cell r="H35">
            <v>387882.5600000024</v>
          </cell>
          <cell r="I35">
            <v>4.271169695729094</v>
          </cell>
          <cell r="J35">
            <v>-8693530.439999998</v>
          </cell>
          <cell r="K35">
            <v>109.4125388577349</v>
          </cell>
          <cell r="L35">
            <v>7383224</v>
          </cell>
        </row>
        <row r="36">
          <cell r="B36">
            <v>11855400</v>
          </cell>
          <cell r="C36">
            <v>9420218</v>
          </cell>
          <cell r="D36">
            <v>1177895</v>
          </cell>
          <cell r="G36">
            <v>9679258.36</v>
          </cell>
          <cell r="H36">
            <v>4484.2599999997765</v>
          </cell>
          <cell r="I36">
            <v>0.38070116606317</v>
          </cell>
          <cell r="J36">
            <v>-1173410.7400000002</v>
          </cell>
          <cell r="K36">
            <v>102.74983402719555</v>
          </cell>
          <cell r="L36">
            <v>259040.3599999994</v>
          </cell>
        </row>
        <row r="37">
          <cell r="B37">
            <v>31392357</v>
          </cell>
          <cell r="C37">
            <v>23901941</v>
          </cell>
          <cell r="D37">
            <v>2590788</v>
          </cell>
          <cell r="G37">
            <v>22886263.44</v>
          </cell>
          <cell r="H37">
            <v>129499.26999999955</v>
          </cell>
          <cell r="I37">
            <v>4.998451050413988</v>
          </cell>
          <cell r="J37">
            <v>-2461288.7300000004</v>
          </cell>
          <cell r="K37">
            <v>95.75064820049552</v>
          </cell>
          <cell r="L37">
            <v>-1015677.5599999987</v>
          </cell>
        </row>
        <row r="38">
          <cell r="B38">
            <v>17873815</v>
          </cell>
          <cell r="C38">
            <v>12337214</v>
          </cell>
          <cell r="D38">
            <v>1406815</v>
          </cell>
          <cell r="G38">
            <v>13166024.57</v>
          </cell>
          <cell r="H38">
            <v>19381.990000000224</v>
          </cell>
          <cell r="I38">
            <v>1.3777213066394816</v>
          </cell>
          <cell r="J38">
            <v>-1387433.0099999998</v>
          </cell>
          <cell r="K38">
            <v>106.71797190192211</v>
          </cell>
          <cell r="L38">
            <v>828810.5700000003</v>
          </cell>
        </row>
        <row r="39">
          <cell r="B39">
            <v>13597300</v>
          </cell>
          <cell r="C39">
            <v>10670512</v>
          </cell>
          <cell r="D39">
            <v>2066743</v>
          </cell>
          <cell r="G39">
            <v>9211896.02</v>
          </cell>
          <cell r="H39">
            <v>77136.93999999948</v>
          </cell>
          <cell r="I39">
            <v>3.7322947265334623</v>
          </cell>
          <cell r="J39">
            <v>-1989606.0600000005</v>
          </cell>
          <cell r="K39">
            <v>86.33040307719067</v>
          </cell>
          <cell r="L39">
            <v>-1458615.9800000004</v>
          </cell>
        </row>
        <row r="40">
          <cell r="B40">
            <v>11630370</v>
          </cell>
          <cell r="C40">
            <v>6527116</v>
          </cell>
          <cell r="D40">
            <v>1057254</v>
          </cell>
          <cell r="G40">
            <v>9445786.87</v>
          </cell>
          <cell r="H40">
            <v>14074.02999999933</v>
          </cell>
          <cell r="I40">
            <v>1.331187207615136</v>
          </cell>
          <cell r="J40">
            <v>-1043179.9700000007</v>
          </cell>
          <cell r="K40">
            <v>144.7160870130085</v>
          </cell>
          <cell r="L40">
            <v>2918670.869999999</v>
          </cell>
        </row>
        <row r="41">
          <cell r="B41">
            <v>17099655</v>
          </cell>
          <cell r="C41">
            <v>13422038</v>
          </cell>
          <cell r="D41">
            <v>3930909</v>
          </cell>
          <cell r="G41">
            <v>9764747.14</v>
          </cell>
          <cell r="H41">
            <v>31846.16000000015</v>
          </cell>
          <cell r="I41">
            <v>0.8101474747952737</v>
          </cell>
          <cell r="J41">
            <v>-3899062.84</v>
          </cell>
          <cell r="K41">
            <v>72.75159808070876</v>
          </cell>
          <cell r="L41">
            <v>-3657290.8599999994</v>
          </cell>
        </row>
        <row r="42">
          <cell r="B42">
            <v>23272313</v>
          </cell>
          <cell r="C42">
            <v>17414539</v>
          </cell>
          <cell r="D42">
            <v>1866562</v>
          </cell>
          <cell r="G42">
            <v>16058103.78</v>
          </cell>
          <cell r="H42">
            <v>77575.99000000022</v>
          </cell>
          <cell r="I42">
            <v>4.156089645026537</v>
          </cell>
          <cell r="J42">
            <v>-1788986.0099999998</v>
          </cell>
          <cell r="K42">
            <v>92.21090365929295</v>
          </cell>
          <cell r="L42">
            <v>-1356435.2200000007</v>
          </cell>
        </row>
        <row r="43">
          <cell r="B43">
            <v>38978076</v>
          </cell>
          <cell r="C43">
            <v>30016190</v>
          </cell>
          <cell r="D43">
            <v>3145539</v>
          </cell>
          <cell r="G43">
            <v>29817817.08</v>
          </cell>
          <cell r="H43">
            <v>49874.86999999732</v>
          </cell>
          <cell r="I43">
            <v>1.5855746821132186</v>
          </cell>
          <cell r="J43">
            <v>-3095664.1300000027</v>
          </cell>
          <cell r="K43">
            <v>99.33911359169834</v>
          </cell>
          <cell r="L43">
            <v>-198372.9200000018</v>
          </cell>
        </row>
        <row r="44">
          <cell r="B44">
            <v>19177760</v>
          </cell>
          <cell r="C44">
            <v>14813480</v>
          </cell>
          <cell r="D44">
            <v>2193040</v>
          </cell>
          <cell r="G44">
            <v>13994754.84</v>
          </cell>
          <cell r="H44">
            <v>126064.90000000037</v>
          </cell>
          <cell r="I44">
            <v>5.748408601758307</v>
          </cell>
          <cell r="J44">
            <v>-2066975.0999999996</v>
          </cell>
          <cell r="K44">
            <v>94.47310719695845</v>
          </cell>
          <cell r="L44">
            <v>-818725.1600000001</v>
          </cell>
        </row>
        <row r="45">
          <cell r="B45">
            <v>14770044</v>
          </cell>
          <cell r="C45">
            <v>11032141</v>
          </cell>
          <cell r="D45">
            <v>765267</v>
          </cell>
          <cell r="G45">
            <v>12601674.26</v>
          </cell>
          <cell r="H45">
            <v>8389.959999999031</v>
          </cell>
          <cell r="I45">
            <v>1.0963441517795791</v>
          </cell>
          <cell r="J45">
            <v>-756877.040000001</v>
          </cell>
          <cell r="K45">
            <v>114.22691443120605</v>
          </cell>
          <cell r="L45">
            <v>1569533.2599999998</v>
          </cell>
        </row>
        <row r="46">
          <cell r="B46">
            <v>6173405</v>
          </cell>
          <cell r="C46">
            <v>5095140</v>
          </cell>
          <cell r="D46">
            <v>441400</v>
          </cell>
          <cell r="G46">
            <v>5310503.12</v>
          </cell>
          <cell r="H46">
            <v>2508.850000000559</v>
          </cell>
          <cell r="I46">
            <v>0.5683846850930129</v>
          </cell>
          <cell r="J46">
            <v>-438891.14999999944</v>
          </cell>
          <cell r="K46">
            <v>104.22683419886403</v>
          </cell>
          <cell r="L46">
            <v>215363.1200000001</v>
          </cell>
        </row>
        <row r="47">
          <cell r="B47">
            <v>6362670</v>
          </cell>
          <cell r="C47">
            <v>4696691</v>
          </cell>
          <cell r="D47">
            <v>652282</v>
          </cell>
          <cell r="G47">
            <v>5275009.06</v>
          </cell>
          <cell r="H47">
            <v>133151.0499999998</v>
          </cell>
          <cell r="I47">
            <v>20.413111200370363</v>
          </cell>
          <cell r="J47">
            <v>-519130.9500000002</v>
          </cell>
          <cell r="K47">
            <v>112.31330866774074</v>
          </cell>
          <cell r="L47">
            <v>578318.0599999996</v>
          </cell>
        </row>
        <row r="48">
          <cell r="B48">
            <v>8014032</v>
          </cell>
          <cell r="C48">
            <v>5843537</v>
          </cell>
          <cell r="D48">
            <v>819623</v>
          </cell>
          <cell r="G48">
            <v>5497512.45</v>
          </cell>
          <cell r="H48">
            <v>1242.7900000000373</v>
          </cell>
          <cell r="I48">
            <v>0.15162946867035665</v>
          </cell>
          <cell r="J48">
            <v>-818380.21</v>
          </cell>
          <cell r="K48">
            <v>94.07850844445753</v>
          </cell>
          <cell r="L48">
            <v>-346024.5499999998</v>
          </cell>
        </row>
        <row r="49">
          <cell r="B49">
            <v>17810300</v>
          </cell>
          <cell r="C49">
            <v>12899640</v>
          </cell>
          <cell r="D49">
            <v>1784042</v>
          </cell>
          <cell r="G49">
            <v>13863837.12</v>
          </cell>
          <cell r="H49">
            <v>90777.88999999873</v>
          </cell>
          <cell r="I49">
            <v>5.088326956428085</v>
          </cell>
          <cell r="J49">
            <v>-1693264.1100000013</v>
          </cell>
          <cell r="K49">
            <v>107.47460487269412</v>
          </cell>
          <cell r="L49">
            <v>964197.1199999992</v>
          </cell>
        </row>
        <row r="50">
          <cell r="B50">
            <v>7250200</v>
          </cell>
          <cell r="C50">
            <v>5550086</v>
          </cell>
          <cell r="D50">
            <v>537006</v>
          </cell>
          <cell r="G50">
            <v>6072552.28</v>
          </cell>
          <cell r="H50">
            <v>175914.23000000045</v>
          </cell>
          <cell r="I50">
            <v>32.75833603348946</v>
          </cell>
          <cell r="J50">
            <v>-361091.76999999955</v>
          </cell>
          <cell r="K50">
            <v>109.41366097750557</v>
          </cell>
          <cell r="L50">
            <v>522466.28000000026</v>
          </cell>
        </row>
        <row r="51">
          <cell r="B51">
            <v>6017100</v>
          </cell>
          <cell r="C51">
            <v>4826185</v>
          </cell>
          <cell r="D51">
            <v>582703</v>
          </cell>
          <cell r="G51">
            <v>5098272.04</v>
          </cell>
          <cell r="H51">
            <v>31488.049999999814</v>
          </cell>
          <cell r="I51">
            <v>5.403790610310881</v>
          </cell>
          <cell r="J51">
            <v>-551214.9500000002</v>
          </cell>
          <cell r="K51">
            <v>105.63772503540581</v>
          </cell>
          <cell r="L51">
            <v>272087.04000000004</v>
          </cell>
        </row>
        <row r="52">
          <cell r="B52">
            <v>8697492197</v>
          </cell>
          <cell r="C52">
            <v>6386875264</v>
          </cell>
          <cell r="D52">
            <v>692593246</v>
          </cell>
          <cell r="G52">
            <v>6076249383.610001</v>
          </cell>
          <cell r="H52">
            <v>25701677.000000156</v>
          </cell>
          <cell r="I52">
            <v>3.7109338198773245</v>
          </cell>
          <cell r="J52">
            <v>-642847112.2299998</v>
          </cell>
          <cell r="K52">
            <v>95.1364968384327</v>
          </cell>
          <cell r="L52">
            <v>-310625880.3899994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10" sqref="D1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01.09.2017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01.09.2017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вересень</v>
      </c>
      <c r="E8" s="15" t="s">
        <v>10</v>
      </c>
      <c r="F8" s="20" t="str">
        <f>'[6]вспомогат'!H8</f>
        <v>за вересень</v>
      </c>
      <c r="G8" s="21" t="str">
        <f>'[6]вспомогат'!I8</f>
        <v>за свересень</v>
      </c>
      <c r="H8" s="22"/>
      <c r="I8" s="21" t="str">
        <f>'[6]вспомогат'!K8</f>
        <v>за 9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1601893474</v>
      </c>
      <c r="C10" s="32">
        <f>'[6]вспомогат'!C10</f>
        <v>1201658894</v>
      </c>
      <c r="D10" s="32">
        <f>'[6]вспомогат'!D10</f>
        <v>105421480</v>
      </c>
      <c r="E10" s="32">
        <f>'[6]вспомогат'!G10</f>
        <v>1118888505.75</v>
      </c>
      <c r="F10" s="32">
        <f>'[6]вспомогат'!H10</f>
        <v>2004141.7799999714</v>
      </c>
      <c r="G10" s="33">
        <f>'[6]вспомогат'!I10</f>
        <v>1.901075359594621</v>
      </c>
      <c r="H10" s="32">
        <f>'[6]вспомогат'!J10</f>
        <v>-103417338.22000003</v>
      </c>
      <c r="I10" s="33">
        <f>'[6]вспомогат'!K10</f>
        <v>93.11198971161612</v>
      </c>
      <c r="J10" s="32">
        <f>'[6]вспомогат'!L10</f>
        <v>-82770388.25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4165000000</v>
      </c>
      <c r="C12" s="32">
        <f>'[6]вспомогат'!C11</f>
        <v>3013310000</v>
      </c>
      <c r="D12" s="32">
        <f>'[6]вспомогат'!D11</f>
        <v>326975000</v>
      </c>
      <c r="E12" s="32">
        <f>'[6]вспомогат'!G11</f>
        <v>2814505622.4</v>
      </c>
      <c r="F12" s="32">
        <f>'[6]вспомогат'!H11</f>
        <v>14377275.30000019</v>
      </c>
      <c r="G12" s="35">
        <f>'[6]вспомогат'!I11</f>
        <v>4.397056441624036</v>
      </c>
      <c r="H12" s="36">
        <f>'[6]вспомогат'!J11</f>
        <v>-312597724.6999998</v>
      </c>
      <c r="I12" s="35">
        <f>'[6]вспомогат'!K11</f>
        <v>93.40245850576277</v>
      </c>
      <c r="J12" s="38">
        <f>'[6]вспомогат'!L11</f>
        <v>-198804377.5999999</v>
      </c>
    </row>
    <row r="13" spans="1:10" ht="12.75">
      <c r="A13" s="31" t="s">
        <v>15</v>
      </c>
      <c r="B13" s="32">
        <f>'[6]вспомогат'!B12</f>
        <v>333387531</v>
      </c>
      <c r="C13" s="32">
        <f>'[6]вспомогат'!C12</f>
        <v>254284824</v>
      </c>
      <c r="D13" s="32">
        <f>'[6]вспомогат'!D12</f>
        <v>25060437</v>
      </c>
      <c r="E13" s="32">
        <f>'[6]вспомогат'!G12</f>
        <v>240294143.89</v>
      </c>
      <c r="F13" s="32">
        <f>'[6]вспомогат'!H12</f>
        <v>1588604.5399999917</v>
      </c>
      <c r="G13" s="35">
        <f>'[6]вспомогат'!I12</f>
        <v>6.339093528177468</v>
      </c>
      <c r="H13" s="36">
        <f>'[6]вспомогат'!J12</f>
        <v>-23471832.46000001</v>
      </c>
      <c r="I13" s="35">
        <f>'[6]вспомогат'!K12</f>
        <v>94.49802788466842</v>
      </c>
      <c r="J13" s="38">
        <f>'[6]вспомогат'!L12</f>
        <v>-13990680.110000014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325559000</v>
      </c>
      <c r="D14" s="32">
        <f>'[6]вспомогат'!D13</f>
        <v>35199800</v>
      </c>
      <c r="E14" s="32">
        <f>'[6]вспомогат'!G13</f>
        <v>309782383.77</v>
      </c>
      <c r="F14" s="32">
        <f>'[6]вспомогат'!H13</f>
        <v>2226523.3899999857</v>
      </c>
      <c r="G14" s="35">
        <f>'[6]вспомогат'!I13</f>
        <v>6.325386479468592</v>
      </c>
      <c r="H14" s="36">
        <f>'[6]вспомогат'!J13</f>
        <v>-32973276.610000014</v>
      </c>
      <c r="I14" s="35">
        <f>'[6]вспомогат'!K13</f>
        <v>95.15399167892762</v>
      </c>
      <c r="J14" s="38">
        <f>'[6]вспомогат'!L13</f>
        <v>-15776616.23000002</v>
      </c>
    </row>
    <row r="15" spans="1:10" ht="12.75">
      <c r="A15" s="31" t="s">
        <v>17</v>
      </c>
      <c r="B15" s="32">
        <f>'[6]вспомогат'!B14</f>
        <v>470400000</v>
      </c>
      <c r="C15" s="32">
        <f>'[6]вспомогат'!C14</f>
        <v>345876000</v>
      </c>
      <c r="D15" s="32">
        <f>'[6]вспомогат'!D14</f>
        <v>42324000</v>
      </c>
      <c r="E15" s="32">
        <f>'[6]вспомогат'!G14</f>
        <v>305929482.93</v>
      </c>
      <c r="F15" s="32">
        <f>'[6]вспомогат'!H14</f>
        <v>1050296.25</v>
      </c>
      <c r="G15" s="35">
        <f>'[6]вспомогат'!I14</f>
        <v>2.4815618797845196</v>
      </c>
      <c r="H15" s="36">
        <f>'[6]вспомогат'!J14</f>
        <v>-41273703.75</v>
      </c>
      <c r="I15" s="35">
        <f>'[6]вспомогат'!K14</f>
        <v>88.45062477014885</v>
      </c>
      <c r="J15" s="38">
        <f>'[6]вспомогат'!L14</f>
        <v>-39946517.06999999</v>
      </c>
    </row>
    <row r="16" spans="1:10" ht="12.75">
      <c r="A16" s="31" t="s">
        <v>18</v>
      </c>
      <c r="B16" s="32">
        <f>'[6]вспомогат'!B15</f>
        <v>63907600</v>
      </c>
      <c r="C16" s="32">
        <f>'[6]вспомогат'!C15</f>
        <v>48716400</v>
      </c>
      <c r="D16" s="32">
        <f>'[6]вспомогат'!D15</f>
        <v>5004300</v>
      </c>
      <c r="E16" s="32">
        <f>'[6]вспомогат'!G15</f>
        <v>45582764.16</v>
      </c>
      <c r="F16" s="32">
        <f>'[6]вспомогат'!H15</f>
        <v>136705.02999999374</v>
      </c>
      <c r="G16" s="35">
        <f>'[6]вспомогат'!I15</f>
        <v>2.731751293887132</v>
      </c>
      <c r="H16" s="36">
        <f>'[6]вспомогат'!J15</f>
        <v>-4867594.970000006</v>
      </c>
      <c r="I16" s="35">
        <f>'[6]вспомогат'!K15</f>
        <v>93.56759563514545</v>
      </c>
      <c r="J16" s="38">
        <f>'[6]вспомогат'!L15</f>
        <v>-3133635.8400000036</v>
      </c>
    </row>
    <row r="17" spans="1:10" ht="18" customHeight="1">
      <c r="A17" s="39" t="s">
        <v>19</v>
      </c>
      <c r="B17" s="40">
        <f>SUM(B12:B16)</f>
        <v>5465780644</v>
      </c>
      <c r="C17" s="40">
        <f>SUM(C12:C16)</f>
        <v>3987746224</v>
      </c>
      <c r="D17" s="40">
        <f>SUM(D12:D16)</f>
        <v>434563537</v>
      </c>
      <c r="E17" s="40">
        <f>SUM(E12:E16)</f>
        <v>3716094397.1499996</v>
      </c>
      <c r="F17" s="40">
        <f>SUM(F12:F16)</f>
        <v>19379404.51000016</v>
      </c>
      <c r="G17" s="41">
        <f>F17/D17*100</f>
        <v>4.459510027874281</v>
      </c>
      <c r="H17" s="40">
        <f>SUM(H12:H16)</f>
        <v>-415184132.4899999</v>
      </c>
      <c r="I17" s="42">
        <f>E17/C17*100</f>
        <v>93.18783564472882</v>
      </c>
      <c r="J17" s="40">
        <f>SUM(J12:J16)</f>
        <v>-271651826.8499999</v>
      </c>
    </row>
    <row r="18" spans="1:10" ht="20.25" customHeight="1">
      <c r="A18" s="31" t="s">
        <v>20</v>
      </c>
      <c r="B18" s="43">
        <f>'[6]вспомогат'!B16</f>
        <v>34835596</v>
      </c>
      <c r="C18" s="43">
        <f>'[6]вспомогат'!C16</f>
        <v>25791429</v>
      </c>
      <c r="D18" s="43">
        <f>'[6]вспомогат'!D16</f>
        <v>3519347</v>
      </c>
      <c r="E18" s="43">
        <f>'[6]вспомогат'!G16</f>
        <v>24924864.65</v>
      </c>
      <c r="F18" s="43">
        <f>'[6]вспомогат'!H16</f>
        <v>100895.93999999762</v>
      </c>
      <c r="G18" s="44">
        <f>'[6]вспомогат'!I16</f>
        <v>2.8668937731913795</v>
      </c>
      <c r="H18" s="45">
        <f>'[6]вспомогат'!J16</f>
        <v>-3418451.0600000024</v>
      </c>
      <c r="I18" s="46">
        <f>'[6]вспомогат'!K16</f>
        <v>96.64010726199001</v>
      </c>
      <c r="J18" s="47">
        <f>'[6]вспомогат'!L16</f>
        <v>-866564.3500000015</v>
      </c>
    </row>
    <row r="19" spans="1:10" ht="12.75">
      <c r="A19" s="31" t="s">
        <v>21</v>
      </c>
      <c r="B19" s="43">
        <f>'[6]вспомогат'!B17</f>
        <v>188315129</v>
      </c>
      <c r="C19" s="43">
        <f>'[6]вспомогат'!C17</f>
        <v>132563255</v>
      </c>
      <c r="D19" s="43">
        <f>'[6]вспомогат'!D17</f>
        <v>19128827</v>
      </c>
      <c r="E19" s="43">
        <f>'[6]вспомогат'!G17</f>
        <v>154148477.76</v>
      </c>
      <c r="F19" s="43">
        <f>'[6]вспомогат'!H17</f>
        <v>684857.599999994</v>
      </c>
      <c r="G19" s="44">
        <f>'[6]вспомогат'!I17</f>
        <v>3.580238349167955</v>
      </c>
      <c r="H19" s="36">
        <f>'[6]вспомогат'!J17</f>
        <v>-18443969.400000006</v>
      </c>
      <c r="I19" s="37">
        <f>'[6]вспомогат'!K17</f>
        <v>116.28296073448105</v>
      </c>
      <c r="J19" s="38">
        <f>'[6]вспомогат'!L17</f>
        <v>21585222.75999999</v>
      </c>
    </row>
    <row r="20" spans="1:10" ht="12.75">
      <c r="A20" s="31" t="s">
        <v>22</v>
      </c>
      <c r="B20" s="43">
        <f>'[6]вспомогат'!B18</f>
        <v>25131365</v>
      </c>
      <c r="C20" s="43">
        <f>'[6]вспомогат'!C18</f>
        <v>17799925</v>
      </c>
      <c r="D20" s="43">
        <f>'[6]вспомогат'!D18</f>
        <v>1785491</v>
      </c>
      <c r="E20" s="43">
        <f>'[6]вспомогат'!G18</f>
        <v>17935026.51</v>
      </c>
      <c r="F20" s="43">
        <f>'[6]вспомогат'!H18</f>
        <v>193012.29000000283</v>
      </c>
      <c r="G20" s="44">
        <f>'[6]вспомогат'!I18</f>
        <v>10.81003992739268</v>
      </c>
      <c r="H20" s="36">
        <f>'[6]вспомогат'!J18</f>
        <v>-1592478.7099999972</v>
      </c>
      <c r="I20" s="37">
        <f>'[6]вспомогат'!K18</f>
        <v>100.7590004452266</v>
      </c>
      <c r="J20" s="38">
        <f>'[6]вспомогат'!L18</f>
        <v>135101.51000000164</v>
      </c>
    </row>
    <row r="21" spans="1:10" ht="12.75">
      <c r="A21" s="31" t="s">
        <v>23</v>
      </c>
      <c r="B21" s="43">
        <f>'[6]вспомогат'!B19</f>
        <v>19481257</v>
      </c>
      <c r="C21" s="43">
        <f>'[6]вспомогат'!C19</f>
        <v>14570784</v>
      </c>
      <c r="D21" s="43">
        <f>'[6]вспомогат'!D19</f>
        <v>1152090</v>
      </c>
      <c r="E21" s="43">
        <f>'[6]вспомогат'!G19</f>
        <v>19933200.71</v>
      </c>
      <c r="F21" s="43">
        <f>'[6]вспомогат'!H19</f>
        <v>16946.01000000164</v>
      </c>
      <c r="G21" s="44">
        <f>'[6]вспомогат'!I19</f>
        <v>1.4708928989924086</v>
      </c>
      <c r="H21" s="36">
        <f>'[6]вспомогат'!J19</f>
        <v>-1135143.9899999984</v>
      </c>
      <c r="I21" s="37">
        <f>'[6]вспомогат'!K19</f>
        <v>136.80252696080046</v>
      </c>
      <c r="J21" s="38">
        <f>'[6]вспомогат'!L19</f>
        <v>5362416.710000001</v>
      </c>
    </row>
    <row r="22" spans="1:10" ht="12.75">
      <c r="A22" s="31" t="s">
        <v>24</v>
      </c>
      <c r="B22" s="43">
        <f>'[6]вспомогат'!B20</f>
        <v>116006848</v>
      </c>
      <c r="C22" s="43">
        <f>'[6]вспомогат'!C20</f>
        <v>80756591</v>
      </c>
      <c r="D22" s="43">
        <f>'[6]вспомогат'!D20</f>
        <v>9808578</v>
      </c>
      <c r="E22" s="43">
        <f>'[6]вспомогат'!G20</f>
        <v>85320624.43</v>
      </c>
      <c r="F22" s="43">
        <f>'[6]вспомогат'!H20</f>
        <v>225644.82000000775</v>
      </c>
      <c r="G22" s="44">
        <f>'[6]вспомогат'!I20</f>
        <v>2.3004845350672416</v>
      </c>
      <c r="H22" s="36">
        <f>'[6]вспомогат'!J20</f>
        <v>-9582933.179999992</v>
      </c>
      <c r="I22" s="37">
        <f>'[6]вспомогат'!K20</f>
        <v>105.651592487355</v>
      </c>
      <c r="J22" s="38">
        <f>'[6]вспомогат'!L20</f>
        <v>4564033.430000007</v>
      </c>
    </row>
    <row r="23" spans="1:10" ht="12.75">
      <c r="A23" s="31" t="s">
        <v>25</v>
      </c>
      <c r="B23" s="43">
        <f>'[6]вспомогат'!B21</f>
        <v>88876200</v>
      </c>
      <c r="C23" s="43">
        <f>'[6]вспомогат'!C21</f>
        <v>64171990</v>
      </c>
      <c r="D23" s="43">
        <f>'[6]вспомогат'!D21</f>
        <v>9027030</v>
      </c>
      <c r="E23" s="43">
        <f>'[6]вспомогат'!G21</f>
        <v>65567118.68</v>
      </c>
      <c r="F23" s="43">
        <f>'[6]вспомогат'!H21</f>
        <v>188262.9200000018</v>
      </c>
      <c r="G23" s="44">
        <f>'[6]вспомогат'!I21</f>
        <v>2.0855466305086146</v>
      </c>
      <c r="H23" s="36">
        <f>'[6]вспомогат'!J21</f>
        <v>-8838767.079999998</v>
      </c>
      <c r="I23" s="37">
        <f>'[6]вспомогат'!K21</f>
        <v>102.1740461531581</v>
      </c>
      <c r="J23" s="38">
        <f>'[6]вспомогат'!L21</f>
        <v>1395128.6799999997</v>
      </c>
    </row>
    <row r="24" spans="1:10" ht="12.75">
      <c r="A24" s="31" t="s">
        <v>26</v>
      </c>
      <c r="B24" s="43">
        <f>'[6]вспомогат'!B22</f>
        <v>80318550</v>
      </c>
      <c r="C24" s="43">
        <f>'[6]вспомогат'!C22</f>
        <v>61223015</v>
      </c>
      <c r="D24" s="43">
        <f>'[6]вспомогат'!D22</f>
        <v>7075888</v>
      </c>
      <c r="E24" s="43">
        <f>'[6]вспомогат'!G22</f>
        <v>58354799.45</v>
      </c>
      <c r="F24" s="43">
        <f>'[6]вспомогат'!H22</f>
        <v>228201.09000000358</v>
      </c>
      <c r="G24" s="44">
        <f>'[6]вспомогат'!I22</f>
        <v>3.2250523185217683</v>
      </c>
      <c r="H24" s="36">
        <f>'[6]вспомогат'!J22</f>
        <v>-6847686.909999996</v>
      </c>
      <c r="I24" s="37">
        <f>'[6]вспомогат'!K22</f>
        <v>95.31513508441229</v>
      </c>
      <c r="J24" s="38">
        <f>'[6]вспомогат'!L22</f>
        <v>-2868215.549999997</v>
      </c>
    </row>
    <row r="25" spans="1:10" ht="12.75">
      <c r="A25" s="31" t="s">
        <v>27</v>
      </c>
      <c r="B25" s="43">
        <f>'[6]вспомогат'!B23</f>
        <v>64704600</v>
      </c>
      <c r="C25" s="43">
        <f>'[6]вспомогат'!C23</f>
        <v>47284396</v>
      </c>
      <c r="D25" s="43">
        <f>'[6]вспомогат'!D23</f>
        <v>6898397</v>
      </c>
      <c r="E25" s="43">
        <f>'[6]вспомогат'!G23</f>
        <v>45764241.2</v>
      </c>
      <c r="F25" s="43">
        <f>'[6]вспомогат'!H23</f>
        <v>52162.94000000507</v>
      </c>
      <c r="G25" s="44">
        <f>'[6]вспомогат'!I23</f>
        <v>0.7561603079672722</v>
      </c>
      <c r="H25" s="36">
        <f>'[6]вспомогат'!J23</f>
        <v>-6846234.059999995</v>
      </c>
      <c r="I25" s="37">
        <f>'[6]вспомогат'!K23</f>
        <v>96.78508148861626</v>
      </c>
      <c r="J25" s="38">
        <f>'[6]вспомогат'!L23</f>
        <v>-1520154.799999997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22096438</v>
      </c>
      <c r="D26" s="43">
        <f>'[6]вспомогат'!D24</f>
        <v>2764288</v>
      </c>
      <c r="E26" s="43">
        <f>'[6]вспомогат'!G24</f>
        <v>26677740.06</v>
      </c>
      <c r="F26" s="43">
        <f>'[6]вспомогат'!H24</f>
        <v>48772.48999999836</v>
      </c>
      <c r="G26" s="44">
        <f>'[6]вспомогат'!I24</f>
        <v>1.7643780242868456</v>
      </c>
      <c r="H26" s="36">
        <f>'[6]вспомогат'!J24</f>
        <v>-2715515.5100000016</v>
      </c>
      <c r="I26" s="37">
        <f>'[6]вспомогат'!K24</f>
        <v>120.73321528112359</v>
      </c>
      <c r="J26" s="38">
        <f>'[6]вспомогат'!L24</f>
        <v>4581302.059999999</v>
      </c>
    </row>
    <row r="27" spans="1:10" ht="12.75">
      <c r="A27" s="31" t="s">
        <v>29</v>
      </c>
      <c r="B27" s="43">
        <f>'[6]вспомогат'!B25</f>
        <v>110562503</v>
      </c>
      <c r="C27" s="43">
        <f>'[6]вспомогат'!C25</f>
        <v>80798840</v>
      </c>
      <c r="D27" s="43">
        <f>'[6]вспомогат'!D25</f>
        <v>11837485</v>
      </c>
      <c r="E27" s="43">
        <f>'[6]вспомогат'!G25</f>
        <v>80124092.47</v>
      </c>
      <c r="F27" s="43">
        <f>'[6]вспомогат'!H25</f>
        <v>121530.01000000536</v>
      </c>
      <c r="G27" s="44">
        <f>'[6]вспомогат'!I25</f>
        <v>1.0266539725288384</v>
      </c>
      <c r="H27" s="36">
        <f>'[6]вспомогат'!J25</f>
        <v>-11715954.989999995</v>
      </c>
      <c r="I27" s="37">
        <f>'[6]вспомогат'!K25</f>
        <v>99.16490443427158</v>
      </c>
      <c r="J27" s="38">
        <f>'[6]вспомогат'!L25</f>
        <v>-674747.5300000012</v>
      </c>
    </row>
    <row r="28" spans="1:10" ht="12.75">
      <c r="A28" s="31" t="s">
        <v>30</v>
      </c>
      <c r="B28" s="43">
        <f>'[6]вспомогат'!B26</f>
        <v>65358575</v>
      </c>
      <c r="C28" s="43">
        <f>'[6]вспомогат'!C26</f>
        <v>48872131</v>
      </c>
      <c r="D28" s="43">
        <f>'[6]вспомогат'!D26</f>
        <v>7621882</v>
      </c>
      <c r="E28" s="43">
        <f>'[6]вспомогат'!G26</f>
        <v>46244502.53</v>
      </c>
      <c r="F28" s="43">
        <f>'[6]вспомогат'!H26</f>
        <v>146154.02000000328</v>
      </c>
      <c r="G28" s="44">
        <f>'[6]вспомогат'!I26</f>
        <v>1.9175581568962006</v>
      </c>
      <c r="H28" s="36">
        <f>'[6]вспомогат'!J26</f>
        <v>-7475727.979999997</v>
      </c>
      <c r="I28" s="37">
        <f>'[6]вспомогат'!K26</f>
        <v>94.62346245961733</v>
      </c>
      <c r="J28" s="38">
        <f>'[6]вспомогат'!L26</f>
        <v>-2627628.469999999</v>
      </c>
    </row>
    <row r="29" spans="1:10" ht="12.75">
      <c r="A29" s="31" t="s">
        <v>31</v>
      </c>
      <c r="B29" s="43">
        <f>'[6]вспомогат'!B27</f>
        <v>47042119</v>
      </c>
      <c r="C29" s="43">
        <f>'[6]вспомогат'!C27</f>
        <v>36570645</v>
      </c>
      <c r="D29" s="43">
        <f>'[6]вспомогат'!D27</f>
        <v>3313581</v>
      </c>
      <c r="E29" s="43">
        <f>'[6]вспомогат'!G27</f>
        <v>36449931.05</v>
      </c>
      <c r="F29" s="43">
        <f>'[6]вспомогат'!H27</f>
        <v>25216.87999999523</v>
      </c>
      <c r="G29" s="44">
        <f>'[6]вспомогат'!I27</f>
        <v>0.7610159522279742</v>
      </c>
      <c r="H29" s="36">
        <f>'[6]вспомогат'!J27</f>
        <v>-3288364.120000005</v>
      </c>
      <c r="I29" s="37">
        <f>'[6]вспомогат'!K27</f>
        <v>99.66991572065518</v>
      </c>
      <c r="J29" s="38">
        <f>'[6]вспомогат'!L27</f>
        <v>-120713.95000000298</v>
      </c>
    </row>
    <row r="30" spans="1:10" ht="12.75">
      <c r="A30" s="31" t="s">
        <v>32</v>
      </c>
      <c r="B30" s="43">
        <f>'[6]вспомогат'!B28</f>
        <v>54268424</v>
      </c>
      <c r="C30" s="43">
        <f>'[6]вспомогат'!C28</f>
        <v>40913855</v>
      </c>
      <c r="D30" s="43">
        <f>'[6]вспомогат'!D28</f>
        <v>5231290</v>
      </c>
      <c r="E30" s="43">
        <f>'[6]вспомогат'!G28</f>
        <v>39576667.27</v>
      </c>
      <c r="F30" s="43">
        <f>'[6]вспомогат'!H28</f>
        <v>205433.3200000003</v>
      </c>
      <c r="G30" s="44">
        <f>'[6]вспомогат'!I28</f>
        <v>3.9270107373133643</v>
      </c>
      <c r="H30" s="36">
        <f>'[6]вспомогат'!J28</f>
        <v>-5025856.68</v>
      </c>
      <c r="I30" s="37">
        <f>'[6]вспомогат'!K28</f>
        <v>96.73169949397338</v>
      </c>
      <c r="J30" s="38">
        <f>'[6]вспомогат'!L28</f>
        <v>-1337187.7299999967</v>
      </c>
    </row>
    <row r="31" spans="1:10" ht="12.75">
      <c r="A31" s="31" t="s">
        <v>33</v>
      </c>
      <c r="B31" s="43">
        <f>'[6]вспомогат'!B29</f>
        <v>131027596</v>
      </c>
      <c r="C31" s="43">
        <f>'[6]вспомогат'!C29</f>
        <v>100619551</v>
      </c>
      <c r="D31" s="43">
        <f>'[6]вспомогат'!D29</f>
        <v>10090172</v>
      </c>
      <c r="E31" s="43">
        <f>'[6]вспомогат'!G29</f>
        <v>98862199.72</v>
      </c>
      <c r="F31" s="43">
        <f>'[6]вспомогат'!H29</f>
        <v>128372.26000000536</v>
      </c>
      <c r="G31" s="44">
        <f>'[6]вспомогат'!I29</f>
        <v>1.2722504631239722</v>
      </c>
      <c r="H31" s="36">
        <f>'[6]вспомогат'!J29</f>
        <v>-9961799.739999995</v>
      </c>
      <c r="I31" s="37">
        <f>'[6]вспомогат'!K29</f>
        <v>98.25346936799588</v>
      </c>
      <c r="J31" s="38">
        <f>'[6]вспомогат'!L29</f>
        <v>-1757351.2800000012</v>
      </c>
    </row>
    <row r="32" spans="1:10" ht="12.75">
      <c r="A32" s="31" t="s">
        <v>34</v>
      </c>
      <c r="B32" s="43">
        <f>'[6]вспомогат'!B30</f>
        <v>56119919</v>
      </c>
      <c r="C32" s="43">
        <f>'[6]вспомогат'!C30</f>
        <v>44803430</v>
      </c>
      <c r="D32" s="43">
        <f>'[6]вспомогат'!D30</f>
        <v>4792132</v>
      </c>
      <c r="E32" s="43">
        <f>'[6]вспомогат'!G30</f>
        <v>44914689.4</v>
      </c>
      <c r="F32" s="43">
        <f>'[6]вспомогат'!H30</f>
        <v>190248.7199999988</v>
      </c>
      <c r="G32" s="44">
        <f>'[6]вспомогат'!I30</f>
        <v>3.9700225285947632</v>
      </c>
      <c r="H32" s="36">
        <f>'[6]вспомогат'!J30</f>
        <v>-4601883.280000001</v>
      </c>
      <c r="I32" s="37">
        <f>'[6]вспомогат'!K30</f>
        <v>100.24832786239803</v>
      </c>
      <c r="J32" s="38">
        <f>'[6]вспомогат'!L30</f>
        <v>111259.39999999851</v>
      </c>
    </row>
    <row r="33" spans="1:10" ht="12.75">
      <c r="A33" s="31" t="s">
        <v>35</v>
      </c>
      <c r="B33" s="43">
        <f>'[6]вспомогат'!B31</f>
        <v>33273209</v>
      </c>
      <c r="C33" s="43">
        <f>'[6]вспомогат'!C31</f>
        <v>22218132</v>
      </c>
      <c r="D33" s="43">
        <f>'[6]вспомогат'!D31</f>
        <v>2730931</v>
      </c>
      <c r="E33" s="43">
        <f>'[6]вспомогат'!G31</f>
        <v>24455951.32</v>
      </c>
      <c r="F33" s="43">
        <f>'[6]вспомогат'!H31</f>
        <v>98204.3599999994</v>
      </c>
      <c r="G33" s="44">
        <f>'[6]вспомогат'!I31</f>
        <v>3.596002974809668</v>
      </c>
      <c r="H33" s="36">
        <f>'[6]вспомогат'!J31</f>
        <v>-2632726.6400000006</v>
      </c>
      <c r="I33" s="37">
        <f>'[6]вспомогат'!K31</f>
        <v>110.07204079982962</v>
      </c>
      <c r="J33" s="38">
        <f>'[6]вспомогат'!L31</f>
        <v>2237819.3200000003</v>
      </c>
    </row>
    <row r="34" spans="1:10" ht="12.75">
      <c r="A34" s="31" t="s">
        <v>36</v>
      </c>
      <c r="B34" s="43">
        <f>'[6]вспомогат'!B32</f>
        <v>29326035</v>
      </c>
      <c r="C34" s="43">
        <f>'[6]вспомогат'!C32</f>
        <v>21894583</v>
      </c>
      <c r="D34" s="43">
        <f>'[6]вспомогат'!D32</f>
        <v>2514661</v>
      </c>
      <c r="E34" s="43">
        <f>'[6]вспомогат'!G32</f>
        <v>24269209.3</v>
      </c>
      <c r="F34" s="43">
        <f>'[6]вспомогат'!H32</f>
        <v>18063.530000001192</v>
      </c>
      <c r="G34" s="44">
        <f>'[6]вспомогат'!I32</f>
        <v>0.7183286335613903</v>
      </c>
      <c r="H34" s="36">
        <f>'[6]вспомогат'!J32</f>
        <v>-2496597.469999999</v>
      </c>
      <c r="I34" s="37">
        <f>'[6]вспомогат'!K32</f>
        <v>110.84572517320836</v>
      </c>
      <c r="J34" s="38">
        <f>'[6]вспомогат'!L32</f>
        <v>2374626.3000000007</v>
      </c>
    </row>
    <row r="35" spans="1:10" ht="12.75">
      <c r="A35" s="31" t="s">
        <v>37</v>
      </c>
      <c r="B35" s="43">
        <f>'[6]вспомогат'!B33</f>
        <v>50944958</v>
      </c>
      <c r="C35" s="43">
        <f>'[6]вспомогат'!C33</f>
        <v>37020864</v>
      </c>
      <c r="D35" s="43">
        <f>'[6]вспомогат'!D33</f>
        <v>5342567</v>
      </c>
      <c r="E35" s="43">
        <f>'[6]вспомогат'!G33</f>
        <v>39417584.52</v>
      </c>
      <c r="F35" s="43">
        <f>'[6]вспомогат'!H33</f>
        <v>205404.94000000507</v>
      </c>
      <c r="G35" s="44">
        <f>'[6]вспомогат'!I33</f>
        <v>3.8446862715994965</v>
      </c>
      <c r="H35" s="36">
        <f>'[6]вспомогат'!J33</f>
        <v>-5137162.059999995</v>
      </c>
      <c r="I35" s="37">
        <f>'[6]вспомогат'!K33</f>
        <v>106.4739724064787</v>
      </c>
      <c r="J35" s="38">
        <f>'[6]вспомогат'!L33</f>
        <v>2396720.5200000033</v>
      </c>
    </row>
    <row r="36" spans="1:10" ht="12.75">
      <c r="A36" s="31" t="s">
        <v>38</v>
      </c>
      <c r="B36" s="43">
        <f>'[6]вспомогат'!B34</f>
        <v>44666610</v>
      </c>
      <c r="C36" s="43">
        <f>'[6]вспомогат'!C34</f>
        <v>30593321</v>
      </c>
      <c r="D36" s="43">
        <f>'[6]вспомогат'!D34</f>
        <v>3874311</v>
      </c>
      <c r="E36" s="43">
        <f>'[6]вспомогат'!G34</f>
        <v>34758020.25</v>
      </c>
      <c r="F36" s="43">
        <f>'[6]вспомогат'!H34</f>
        <v>79452.78000000119</v>
      </c>
      <c r="G36" s="44">
        <f>'[6]вспомогат'!I34</f>
        <v>2.050758960754601</v>
      </c>
      <c r="H36" s="36">
        <f>'[6]вспомогат'!J34</f>
        <v>-3794858.219999999</v>
      </c>
      <c r="I36" s="37">
        <f>'[6]вспомогат'!K34</f>
        <v>113.61309957163526</v>
      </c>
      <c r="J36" s="38">
        <f>'[6]вспомогат'!L34</f>
        <v>4164699.25</v>
      </c>
    </row>
    <row r="37" spans="1:10" ht="12.75">
      <c r="A37" s="31" t="s">
        <v>39</v>
      </c>
      <c r="B37" s="43">
        <f>'[6]вспомогат'!B35</f>
        <v>103228725</v>
      </c>
      <c r="C37" s="43">
        <f>'[6]вспомогат'!C35</f>
        <v>78440303</v>
      </c>
      <c r="D37" s="43">
        <f>'[6]вспомогат'!D35</f>
        <v>9081413</v>
      </c>
      <c r="E37" s="43">
        <f>'[6]вспомогат'!G35</f>
        <v>85823527</v>
      </c>
      <c r="F37" s="43">
        <f>'[6]вспомогат'!H35</f>
        <v>387882.5600000024</v>
      </c>
      <c r="G37" s="44">
        <f>'[6]вспомогат'!I35</f>
        <v>4.271169695729094</v>
      </c>
      <c r="H37" s="36">
        <f>'[6]вспомогат'!J35</f>
        <v>-8693530.439999998</v>
      </c>
      <c r="I37" s="37">
        <f>'[6]вспомогат'!K35</f>
        <v>109.4125388577349</v>
      </c>
      <c r="J37" s="38">
        <f>'[6]вспомогат'!L35</f>
        <v>7383224</v>
      </c>
    </row>
    <row r="38" spans="1:10" ht="18.75" customHeight="1">
      <c r="A38" s="49" t="s">
        <v>40</v>
      </c>
      <c r="B38" s="40">
        <f>SUM(B18:B37)</f>
        <v>1378543282</v>
      </c>
      <c r="C38" s="40">
        <f>SUM(C18:C37)</f>
        <v>1009003478</v>
      </c>
      <c r="D38" s="40">
        <f>SUM(D18:D37)</f>
        <v>127590361</v>
      </c>
      <c r="E38" s="40">
        <f>SUM(E18:E37)</f>
        <v>1053522468.2799999</v>
      </c>
      <c r="F38" s="40">
        <f>SUM(F18:F37)</f>
        <v>3344719.4800000302</v>
      </c>
      <c r="G38" s="41">
        <f>F38/D38*100</f>
        <v>2.6214515373931975</v>
      </c>
      <c r="H38" s="40">
        <f>SUM(H18:H37)</f>
        <v>-124245641.51999998</v>
      </c>
      <c r="I38" s="42">
        <f>E38/C38*100</f>
        <v>104.41217411541963</v>
      </c>
      <c r="J38" s="40">
        <f>SUM(J18:J37)</f>
        <v>44518990.28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9420218</v>
      </c>
      <c r="D39" s="32">
        <f>'[6]вспомогат'!D36</f>
        <v>1177895</v>
      </c>
      <c r="E39" s="32">
        <f>'[6]вспомогат'!G36</f>
        <v>9679258.36</v>
      </c>
      <c r="F39" s="32">
        <f>'[6]вспомогат'!H36</f>
        <v>4484.2599999997765</v>
      </c>
      <c r="G39" s="35">
        <f>'[6]вспомогат'!I36</f>
        <v>0.38070116606317</v>
      </c>
      <c r="H39" s="36">
        <f>'[6]вспомогат'!J36</f>
        <v>-1173410.7400000002</v>
      </c>
      <c r="I39" s="37">
        <f>'[6]вспомогат'!K36</f>
        <v>102.74983402719555</v>
      </c>
      <c r="J39" s="38">
        <f>'[6]вспомогат'!L36</f>
        <v>259040.3599999994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23901941</v>
      </c>
      <c r="D40" s="32">
        <f>'[6]вспомогат'!D37</f>
        <v>2590788</v>
      </c>
      <c r="E40" s="32">
        <f>'[6]вспомогат'!G37</f>
        <v>22886263.44</v>
      </c>
      <c r="F40" s="32">
        <f>'[6]вспомогат'!H37</f>
        <v>129499.26999999955</v>
      </c>
      <c r="G40" s="35">
        <f>'[6]вспомогат'!I37</f>
        <v>4.998451050413988</v>
      </c>
      <c r="H40" s="36">
        <f>'[6]вспомогат'!J37</f>
        <v>-2461288.7300000004</v>
      </c>
      <c r="I40" s="37">
        <f>'[6]вспомогат'!K37</f>
        <v>95.75064820049552</v>
      </c>
      <c r="J40" s="38">
        <f>'[6]вспомогат'!L37</f>
        <v>-1015677.5599999987</v>
      </c>
    </row>
    <row r="41" spans="1:10" ht="12.75" customHeight="1">
      <c r="A41" s="50" t="s">
        <v>43</v>
      </c>
      <c r="B41" s="32">
        <f>'[6]вспомогат'!B38</f>
        <v>17873815</v>
      </c>
      <c r="C41" s="32">
        <f>'[6]вспомогат'!C38</f>
        <v>12337214</v>
      </c>
      <c r="D41" s="32">
        <f>'[6]вспомогат'!D38</f>
        <v>1406815</v>
      </c>
      <c r="E41" s="32">
        <f>'[6]вспомогат'!G38</f>
        <v>13166024.57</v>
      </c>
      <c r="F41" s="32">
        <f>'[6]вспомогат'!H38</f>
        <v>19381.990000000224</v>
      </c>
      <c r="G41" s="35">
        <f>'[6]вспомогат'!I38</f>
        <v>1.3777213066394816</v>
      </c>
      <c r="H41" s="36">
        <f>'[6]вспомогат'!J38</f>
        <v>-1387433.0099999998</v>
      </c>
      <c r="I41" s="37">
        <f>'[6]вспомогат'!K38</f>
        <v>106.71797190192211</v>
      </c>
      <c r="J41" s="38">
        <f>'[6]вспомогат'!L38</f>
        <v>828810.5700000003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10670512</v>
      </c>
      <c r="D42" s="32">
        <f>'[6]вспомогат'!D39</f>
        <v>2066743</v>
      </c>
      <c r="E42" s="32">
        <f>'[6]вспомогат'!G39</f>
        <v>9211896.02</v>
      </c>
      <c r="F42" s="32">
        <f>'[6]вспомогат'!H39</f>
        <v>77136.93999999948</v>
      </c>
      <c r="G42" s="35">
        <f>'[6]вспомогат'!I39</f>
        <v>3.7322947265334623</v>
      </c>
      <c r="H42" s="36">
        <f>'[6]вспомогат'!J39</f>
        <v>-1989606.0600000005</v>
      </c>
      <c r="I42" s="37">
        <f>'[6]вспомогат'!K39</f>
        <v>86.33040307719067</v>
      </c>
      <c r="J42" s="38">
        <f>'[6]вспомогат'!L39</f>
        <v>-1458615.9800000004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6527116</v>
      </c>
      <c r="D43" s="32">
        <f>'[6]вспомогат'!D40</f>
        <v>1057254</v>
      </c>
      <c r="E43" s="32">
        <f>'[6]вспомогат'!G40</f>
        <v>9445786.87</v>
      </c>
      <c r="F43" s="32">
        <f>'[6]вспомогат'!H40</f>
        <v>14074.02999999933</v>
      </c>
      <c r="G43" s="35">
        <f>'[6]вспомогат'!I40</f>
        <v>1.331187207615136</v>
      </c>
      <c r="H43" s="36">
        <f>'[6]вспомогат'!J40</f>
        <v>-1043179.9700000007</v>
      </c>
      <c r="I43" s="37">
        <f>'[6]вспомогат'!K40</f>
        <v>144.7160870130085</v>
      </c>
      <c r="J43" s="38">
        <f>'[6]вспомогат'!L40</f>
        <v>2918670.869999999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13422038</v>
      </c>
      <c r="D44" s="32">
        <f>'[6]вспомогат'!D41</f>
        <v>3930909</v>
      </c>
      <c r="E44" s="32">
        <f>'[6]вспомогат'!G41</f>
        <v>9764747.14</v>
      </c>
      <c r="F44" s="32">
        <f>'[6]вспомогат'!H41</f>
        <v>31846.16000000015</v>
      </c>
      <c r="G44" s="35">
        <f>'[6]вспомогат'!I41</f>
        <v>0.8101474747952737</v>
      </c>
      <c r="H44" s="36">
        <f>'[6]вспомогат'!J41</f>
        <v>-3899062.84</v>
      </c>
      <c r="I44" s="37">
        <f>'[6]вспомогат'!K41</f>
        <v>72.75159808070876</v>
      </c>
      <c r="J44" s="38">
        <f>'[6]вспомогат'!L41</f>
        <v>-3657290.8599999994</v>
      </c>
    </row>
    <row r="45" spans="1:10" ht="14.25" customHeight="1">
      <c r="A45" s="51" t="s">
        <v>47</v>
      </c>
      <c r="B45" s="32">
        <f>'[6]вспомогат'!B42</f>
        <v>23272313</v>
      </c>
      <c r="C45" s="32">
        <f>'[6]вспомогат'!C42</f>
        <v>17414539</v>
      </c>
      <c r="D45" s="32">
        <f>'[6]вспомогат'!D42</f>
        <v>1866562</v>
      </c>
      <c r="E45" s="32">
        <f>'[6]вспомогат'!G42</f>
        <v>16058103.78</v>
      </c>
      <c r="F45" s="32">
        <f>'[6]вспомогат'!H42</f>
        <v>77575.99000000022</v>
      </c>
      <c r="G45" s="35">
        <f>'[6]вспомогат'!I42</f>
        <v>4.156089645026537</v>
      </c>
      <c r="H45" s="36">
        <f>'[6]вспомогат'!J42</f>
        <v>-1788986.0099999998</v>
      </c>
      <c r="I45" s="37">
        <f>'[6]вспомогат'!K42</f>
        <v>92.21090365929295</v>
      </c>
      <c r="J45" s="38">
        <f>'[6]вспомогат'!L42</f>
        <v>-1356435.2200000007</v>
      </c>
    </row>
    <row r="46" spans="1:10" ht="14.25" customHeight="1">
      <c r="A46" s="51" t="s">
        <v>48</v>
      </c>
      <c r="B46" s="32">
        <f>'[6]вспомогат'!B43</f>
        <v>38978076</v>
      </c>
      <c r="C46" s="32">
        <f>'[6]вспомогат'!C43</f>
        <v>30016190</v>
      </c>
      <c r="D46" s="32">
        <f>'[6]вспомогат'!D43</f>
        <v>3145539</v>
      </c>
      <c r="E46" s="32">
        <f>'[6]вспомогат'!G43</f>
        <v>29817817.08</v>
      </c>
      <c r="F46" s="32">
        <f>'[6]вспомогат'!H43</f>
        <v>49874.86999999732</v>
      </c>
      <c r="G46" s="35">
        <f>'[6]вспомогат'!I43</f>
        <v>1.5855746821132186</v>
      </c>
      <c r="H46" s="36">
        <f>'[6]вспомогат'!J43</f>
        <v>-3095664.1300000027</v>
      </c>
      <c r="I46" s="37">
        <f>'[6]вспомогат'!K43</f>
        <v>99.33911359169834</v>
      </c>
      <c r="J46" s="38">
        <f>'[6]вспомогат'!L43</f>
        <v>-198372.9200000018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14813480</v>
      </c>
      <c r="D47" s="32">
        <f>'[6]вспомогат'!D44</f>
        <v>2193040</v>
      </c>
      <c r="E47" s="32">
        <f>'[6]вспомогат'!G44</f>
        <v>13994754.84</v>
      </c>
      <c r="F47" s="32">
        <f>'[6]вспомогат'!H44</f>
        <v>126064.90000000037</v>
      </c>
      <c r="G47" s="35">
        <f>'[6]вспомогат'!I44</f>
        <v>5.748408601758307</v>
      </c>
      <c r="H47" s="36">
        <f>'[6]вспомогат'!J44</f>
        <v>-2066975.0999999996</v>
      </c>
      <c r="I47" s="37">
        <f>'[6]вспомогат'!K44</f>
        <v>94.47310719695845</v>
      </c>
      <c r="J47" s="38">
        <f>'[6]вспомогат'!L44</f>
        <v>-818725.1600000001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11032141</v>
      </c>
      <c r="D48" s="32">
        <f>'[6]вспомогат'!D45</f>
        <v>765267</v>
      </c>
      <c r="E48" s="32">
        <f>'[6]вспомогат'!G45</f>
        <v>12601674.26</v>
      </c>
      <c r="F48" s="32">
        <f>'[6]вспомогат'!H45</f>
        <v>8389.959999999031</v>
      </c>
      <c r="G48" s="35">
        <f>'[6]вспомогат'!I45</f>
        <v>1.0963441517795791</v>
      </c>
      <c r="H48" s="36">
        <f>'[6]вспомогат'!J45</f>
        <v>-756877.040000001</v>
      </c>
      <c r="I48" s="37">
        <f>'[6]вспомогат'!K45</f>
        <v>114.22691443120605</v>
      </c>
      <c r="J48" s="38">
        <f>'[6]вспомогат'!L45</f>
        <v>1569533.2599999998</v>
      </c>
    </row>
    <row r="49" spans="1:10" ht="14.25" customHeight="1">
      <c r="A49" s="51" t="s">
        <v>51</v>
      </c>
      <c r="B49" s="32">
        <f>'[6]вспомогат'!B46</f>
        <v>6173405</v>
      </c>
      <c r="C49" s="32">
        <f>'[6]вспомогат'!C46</f>
        <v>5095140</v>
      </c>
      <c r="D49" s="32">
        <f>'[6]вспомогат'!D46</f>
        <v>441400</v>
      </c>
      <c r="E49" s="32">
        <f>'[6]вспомогат'!G46</f>
        <v>5310503.12</v>
      </c>
      <c r="F49" s="32">
        <f>'[6]вспомогат'!H46</f>
        <v>2508.850000000559</v>
      </c>
      <c r="G49" s="35">
        <f>'[6]вспомогат'!I46</f>
        <v>0.5683846850930129</v>
      </c>
      <c r="H49" s="36">
        <f>'[6]вспомогат'!J46</f>
        <v>-438891.14999999944</v>
      </c>
      <c r="I49" s="37">
        <f>'[6]вспомогат'!K46</f>
        <v>104.22683419886403</v>
      </c>
      <c r="J49" s="38">
        <f>'[6]вспомогат'!L46</f>
        <v>215363.1200000001</v>
      </c>
    </row>
    <row r="50" spans="1:10" ht="14.25" customHeight="1">
      <c r="A50" s="51" t="s">
        <v>52</v>
      </c>
      <c r="B50" s="32">
        <f>'[6]вспомогат'!B47</f>
        <v>6362670</v>
      </c>
      <c r="C50" s="32">
        <f>'[6]вспомогат'!C47</f>
        <v>4696691</v>
      </c>
      <c r="D50" s="32">
        <f>'[6]вспомогат'!D47</f>
        <v>652282</v>
      </c>
      <c r="E50" s="32">
        <f>'[6]вспомогат'!G47</f>
        <v>5275009.06</v>
      </c>
      <c r="F50" s="32">
        <f>'[6]вспомогат'!H47</f>
        <v>133151.0499999998</v>
      </c>
      <c r="G50" s="35">
        <f>'[6]вспомогат'!I47</f>
        <v>20.413111200370363</v>
      </c>
      <c r="H50" s="36">
        <f>'[6]вспомогат'!J47</f>
        <v>-519130.9500000002</v>
      </c>
      <c r="I50" s="37">
        <f>'[6]вспомогат'!K47</f>
        <v>112.31330866774074</v>
      </c>
      <c r="J50" s="38">
        <f>'[6]вспомогат'!L47</f>
        <v>578318.0599999996</v>
      </c>
    </row>
    <row r="51" spans="1:10" ht="14.25" customHeight="1">
      <c r="A51" s="51" t="s">
        <v>53</v>
      </c>
      <c r="B51" s="32">
        <f>'[6]вспомогат'!B48</f>
        <v>8014032</v>
      </c>
      <c r="C51" s="32">
        <f>'[6]вспомогат'!C48</f>
        <v>5843537</v>
      </c>
      <c r="D51" s="32">
        <f>'[6]вспомогат'!D48</f>
        <v>819623</v>
      </c>
      <c r="E51" s="32">
        <f>'[6]вспомогат'!G48</f>
        <v>5497512.45</v>
      </c>
      <c r="F51" s="32">
        <f>'[6]вспомогат'!H48</f>
        <v>1242.7900000000373</v>
      </c>
      <c r="G51" s="35">
        <f>'[6]вспомогат'!I48</f>
        <v>0.15162946867035665</v>
      </c>
      <c r="H51" s="36">
        <f>'[6]вспомогат'!J48</f>
        <v>-818380.21</v>
      </c>
      <c r="I51" s="37">
        <f>'[6]вспомогат'!K48</f>
        <v>94.07850844445753</v>
      </c>
      <c r="J51" s="38">
        <f>'[6]вспомогат'!L48</f>
        <v>-346024.5499999998</v>
      </c>
    </row>
    <row r="52" spans="1:10" ht="14.25" customHeight="1">
      <c r="A52" s="51" t="s">
        <v>54</v>
      </c>
      <c r="B52" s="32">
        <f>'[6]вспомогат'!B49</f>
        <v>17810300</v>
      </c>
      <c r="C52" s="32">
        <f>'[6]вспомогат'!C49</f>
        <v>12899640</v>
      </c>
      <c r="D52" s="32">
        <f>'[6]вспомогат'!D49</f>
        <v>1784042</v>
      </c>
      <c r="E52" s="32">
        <f>'[6]вспомогат'!G49</f>
        <v>13863837.12</v>
      </c>
      <c r="F52" s="32">
        <f>'[6]вспомогат'!H49</f>
        <v>90777.88999999873</v>
      </c>
      <c r="G52" s="35">
        <f>'[6]вспомогат'!I49</f>
        <v>5.088326956428085</v>
      </c>
      <c r="H52" s="36">
        <f>'[6]вспомогат'!J49</f>
        <v>-1693264.1100000013</v>
      </c>
      <c r="I52" s="37">
        <f>'[6]вспомогат'!K49</f>
        <v>107.47460487269412</v>
      </c>
      <c r="J52" s="38">
        <f>'[6]вспомогат'!L49</f>
        <v>964197.1199999992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5550086</v>
      </c>
      <c r="D53" s="32">
        <f>'[6]вспомогат'!D50</f>
        <v>537006</v>
      </c>
      <c r="E53" s="32">
        <f>'[6]вспомогат'!G50</f>
        <v>6072552.28</v>
      </c>
      <c r="F53" s="32">
        <f>'[6]вспомогат'!H50</f>
        <v>175914.23000000045</v>
      </c>
      <c r="G53" s="35">
        <f>'[6]вспомогат'!I50</f>
        <v>32.75833603348946</v>
      </c>
      <c r="H53" s="36">
        <f>'[6]вспомогат'!J50</f>
        <v>-361091.76999999955</v>
      </c>
      <c r="I53" s="37">
        <f>'[6]вспомогат'!K50</f>
        <v>109.41366097750557</v>
      </c>
      <c r="J53" s="38">
        <f>'[6]вспомогат'!L50</f>
        <v>522466.28000000026</v>
      </c>
    </row>
    <row r="54" spans="1:10" ht="14.25" customHeight="1">
      <c r="A54" s="51" t="s">
        <v>56</v>
      </c>
      <c r="B54" s="32">
        <f>'[6]вспомогат'!B51</f>
        <v>6017100</v>
      </c>
      <c r="C54" s="32">
        <f>'[6]вспомогат'!C51</f>
        <v>4826185</v>
      </c>
      <c r="D54" s="32">
        <f>'[6]вспомогат'!D51</f>
        <v>582703</v>
      </c>
      <c r="E54" s="32">
        <f>'[6]вспомогат'!G51</f>
        <v>5098272.04</v>
      </c>
      <c r="F54" s="32">
        <f>'[6]вспомогат'!H51</f>
        <v>31488.049999999814</v>
      </c>
      <c r="G54" s="35">
        <f>'[6]вспомогат'!I51</f>
        <v>5.403790610310881</v>
      </c>
      <c r="H54" s="36">
        <f>'[6]вспомогат'!J51</f>
        <v>-551214.9500000002</v>
      </c>
      <c r="I54" s="37">
        <f>'[6]вспомогат'!K51</f>
        <v>105.63772503540581</v>
      </c>
      <c r="J54" s="38">
        <f>'[6]вспомогат'!L51</f>
        <v>272087.04000000004</v>
      </c>
    </row>
    <row r="55" spans="1:10" ht="15" customHeight="1">
      <c r="A55" s="49" t="s">
        <v>57</v>
      </c>
      <c r="B55" s="40">
        <f>SUM(B39:B54)</f>
        <v>251274797</v>
      </c>
      <c r="C55" s="40">
        <f>SUM(C39:C54)</f>
        <v>188466668</v>
      </c>
      <c r="D55" s="40">
        <f>SUM(D39:D54)</f>
        <v>25017868</v>
      </c>
      <c r="E55" s="40">
        <f>SUM(E39:E54)</f>
        <v>187744012.43</v>
      </c>
      <c r="F55" s="40">
        <f>SUM(F39:F54)</f>
        <v>973411.2299999949</v>
      </c>
      <c r="G55" s="41">
        <f>F55/D55*100</f>
        <v>3.89086404165213</v>
      </c>
      <c r="H55" s="40">
        <f>SUM(H39:H54)</f>
        <v>-24044456.770000003</v>
      </c>
      <c r="I55" s="42">
        <f>E55/C55*100</f>
        <v>99.61656054215379</v>
      </c>
      <c r="J55" s="40">
        <f>SUM(J39:J54)</f>
        <v>-722655.5700000031</v>
      </c>
    </row>
    <row r="56" spans="1:10" ht="15.75" customHeight="1">
      <c r="A56" s="52" t="s">
        <v>58</v>
      </c>
      <c r="B56" s="53">
        <f>'[6]вспомогат'!B52</f>
        <v>8697492197</v>
      </c>
      <c r="C56" s="53">
        <f>'[6]вспомогат'!C52</f>
        <v>6386875264</v>
      </c>
      <c r="D56" s="53">
        <f>'[6]вспомогат'!D52</f>
        <v>692593246</v>
      </c>
      <c r="E56" s="53">
        <f>'[6]вспомогат'!G52</f>
        <v>6076249383.610001</v>
      </c>
      <c r="F56" s="53">
        <f>'[6]вспомогат'!H52</f>
        <v>25701677.000000156</v>
      </c>
      <c r="G56" s="54">
        <f>'[6]вспомогат'!I52</f>
        <v>3.7109338198773245</v>
      </c>
      <c r="H56" s="53">
        <f>'[6]вспомогат'!J52</f>
        <v>-642847112.2299998</v>
      </c>
      <c r="I56" s="54">
        <f>'[6]вспомогат'!K52</f>
        <v>95.1364968384327</v>
      </c>
      <c r="J56" s="53">
        <f>'[6]вспомогат'!L52</f>
        <v>-310625880.3899994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01.09.2017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2017-09-04T06:51:28Z</dcterms:created>
  <dcterms:modified xsi:type="dcterms:W3CDTF">2017-09-04T06:52:02Z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