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<sst xmlns="http://schemas.openxmlformats.org/spreadsheetml/2006/main" count="64" uniqueCount="59">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</sst>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27.07.2017</v>
          </cell>
        </row>
        <row r="6">
          <cell r="G6" t="str">
            <v>Фактично надійшло на 27.07.2017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865651326.77</v>
          </cell>
          <cell r="H10">
            <v>89133052.19999993</v>
          </cell>
          <cell r="I10">
            <v>91.26870335093035</v>
          </cell>
          <cell r="J10">
            <v>-8526987.800000072</v>
          </cell>
          <cell r="K10">
            <v>111.0250732194903</v>
          </cell>
          <cell r="L10">
            <v>85961386.76999998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2391753962.87</v>
          </cell>
          <cell r="H11">
            <v>317883448.0899999</v>
          </cell>
          <cell r="I11">
            <v>90.78363812882864</v>
          </cell>
          <cell r="J11">
            <v>-32271551.910000086</v>
          </cell>
          <cell r="K11">
            <v>103.2775854597664</v>
          </cell>
          <cell r="L11">
            <v>75903962.86999989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199970510.61</v>
          </cell>
          <cell r="H12">
            <v>26892542.96000001</v>
          </cell>
          <cell r="I12">
            <v>95.91536877220288</v>
          </cell>
          <cell r="J12">
            <v>-1145240.0399999917</v>
          </cell>
          <cell r="K12">
            <v>116.48381085661413</v>
          </cell>
          <cell r="L12">
            <v>28298147.610000014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267932125.45</v>
          </cell>
          <cell r="H13">
            <v>37793504.31999999</v>
          </cell>
          <cell r="I13">
            <v>105.89901247609505</v>
          </cell>
          <cell r="J13">
            <v>2105254.319999993</v>
          </cell>
          <cell r="K13">
            <v>105.16217051224007</v>
          </cell>
          <cell r="L13">
            <v>13152175.449999988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255677051.58</v>
          </cell>
          <cell r="H14">
            <v>34645914.110000014</v>
          </cell>
          <cell r="I14">
            <v>83.01206179317619</v>
          </cell>
          <cell r="J14">
            <v>-7090085.889999986</v>
          </cell>
          <cell r="K14">
            <v>102.84138463394916</v>
          </cell>
          <cell r="L14">
            <v>7064051.580000013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38674525.77</v>
          </cell>
          <cell r="H15">
            <v>4998839.980000004</v>
          </cell>
          <cell r="I15">
            <v>85.76251960128337</v>
          </cell>
          <cell r="J15">
            <v>-829860.0199999958</v>
          </cell>
          <cell r="K15">
            <v>100.51336063102634</v>
          </cell>
          <cell r="L15">
            <v>197525.77000000328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18290839.8</v>
          </cell>
          <cell r="H16">
            <v>2700788.6400000006</v>
          </cell>
          <cell r="I16">
            <v>80.10311421148167</v>
          </cell>
          <cell r="J16">
            <v>-670851.3599999994</v>
          </cell>
          <cell r="K16">
            <v>107.30423654517108</v>
          </cell>
          <cell r="L16">
            <v>1245063.8000000007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129126337.29</v>
          </cell>
          <cell r="H17">
            <v>19379722.36</v>
          </cell>
          <cell r="I17">
            <v>91.27142712220646</v>
          </cell>
          <cell r="J17">
            <v>-1853343.6400000006</v>
          </cell>
          <cell r="K17">
            <v>135.0674944395655</v>
          </cell>
          <cell r="L17">
            <v>33524995.290000007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14490898.44</v>
          </cell>
          <cell r="H18">
            <v>2743135.51</v>
          </cell>
          <cell r="I18">
            <v>107.62691089143873</v>
          </cell>
          <cell r="J18">
            <v>194390.50999999978</v>
          </cell>
          <cell r="K18">
            <v>133.2961075442483</v>
          </cell>
          <cell r="L18">
            <v>3619689.4399999995</v>
          </cell>
        </row>
        <row r="19">
          <cell r="B19">
            <v>19429257</v>
          </cell>
          <cell r="C19">
            <v>10211857</v>
          </cell>
          <cell r="D19">
            <v>3630046</v>
          </cell>
          <cell r="G19">
            <v>12991700.54</v>
          </cell>
          <cell r="H19">
            <v>4726125.4799999995</v>
          </cell>
          <cell r="I19">
            <v>130.1946443653882</v>
          </cell>
          <cell r="J19">
            <v>1096079.4799999995</v>
          </cell>
          <cell r="K19">
            <v>127.2217241193252</v>
          </cell>
          <cell r="L19">
            <v>2779843.539999999</v>
          </cell>
        </row>
        <row r="20">
          <cell r="B20">
            <v>111451865</v>
          </cell>
          <cell r="C20">
            <v>54172571</v>
          </cell>
          <cell r="D20">
            <v>10542062</v>
          </cell>
          <cell r="G20">
            <v>68182319.94</v>
          </cell>
          <cell r="H20">
            <v>9884548.719999999</v>
          </cell>
          <cell r="I20">
            <v>93.76295377507738</v>
          </cell>
          <cell r="J20">
            <v>-657513.2800000012</v>
          </cell>
          <cell r="K20">
            <v>125.86133292436867</v>
          </cell>
          <cell r="L20">
            <v>14009748.939999998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51903556.45</v>
          </cell>
          <cell r="H21">
            <v>7986842.25</v>
          </cell>
          <cell r="I21">
            <v>103.1005950959447</v>
          </cell>
          <cell r="J21">
            <v>240192.25</v>
          </cell>
          <cell r="K21">
            <v>125.93371742507216</v>
          </cell>
          <cell r="L21">
            <v>10688576.450000003</v>
          </cell>
        </row>
        <row r="22">
          <cell r="B22">
            <v>76432425</v>
          </cell>
          <cell r="C22">
            <v>43177540</v>
          </cell>
          <cell r="D22">
            <v>7163384</v>
          </cell>
          <cell r="G22">
            <v>48033048.99</v>
          </cell>
          <cell r="H22">
            <v>5821206.240000002</v>
          </cell>
          <cell r="I22">
            <v>81.26335597812432</v>
          </cell>
          <cell r="J22">
            <v>-1342177.759999998</v>
          </cell>
          <cell r="K22">
            <v>111.24545073665615</v>
          </cell>
          <cell r="L22">
            <v>4855508.990000002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36947647.76</v>
          </cell>
          <cell r="H23">
            <v>5577416.889999997</v>
          </cell>
          <cell r="I23">
            <v>82.93281709766347</v>
          </cell>
          <cell r="J23">
            <v>-1147806.1100000031</v>
          </cell>
          <cell r="K23">
            <v>113.60783068840334</v>
          </cell>
          <cell r="L23">
            <v>4425551.759999998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19272704.7</v>
          </cell>
          <cell r="H24">
            <v>3030497.799999999</v>
          </cell>
          <cell r="I24">
            <v>115.97461223771268</v>
          </cell>
          <cell r="J24">
            <v>417427.7999999989</v>
          </cell>
          <cell r="K24">
            <v>130.1572973655254</v>
          </cell>
          <cell r="L24">
            <v>4465463.699999999</v>
          </cell>
        </row>
        <row r="25">
          <cell r="B25">
            <v>110552503</v>
          </cell>
          <cell r="C25">
            <v>54562380</v>
          </cell>
          <cell r="D25">
            <v>11452840</v>
          </cell>
          <cell r="G25">
            <v>62172523.74</v>
          </cell>
          <cell r="H25">
            <v>11074350.120000005</v>
          </cell>
          <cell r="I25">
            <v>96.69523122649059</v>
          </cell>
          <cell r="J25">
            <v>-378489.87999999523</v>
          </cell>
          <cell r="K25">
            <v>113.94760224902214</v>
          </cell>
          <cell r="L25">
            <v>7610143.740000002</v>
          </cell>
        </row>
        <row r="26">
          <cell r="B26">
            <v>64184755</v>
          </cell>
          <cell r="C26">
            <v>32587306</v>
          </cell>
          <cell r="D26">
            <v>7693329</v>
          </cell>
          <cell r="G26">
            <v>35718027</v>
          </cell>
          <cell r="H26">
            <v>8125503.739999998</v>
          </cell>
          <cell r="I26">
            <v>105.61752578110202</v>
          </cell>
          <cell r="J26">
            <v>432174.73999999836</v>
          </cell>
          <cell r="K26">
            <v>109.60717955635855</v>
          </cell>
          <cell r="L26">
            <v>3130721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27596156.65</v>
          </cell>
          <cell r="H27">
            <v>5274332.689999998</v>
          </cell>
          <cell r="I27">
            <v>95.75303248735032</v>
          </cell>
          <cell r="J27">
            <v>-233934.31000000238</v>
          </cell>
          <cell r="K27">
            <v>115.8238829287243</v>
          </cell>
          <cell r="L27">
            <v>3770192.6499999985</v>
          </cell>
        </row>
        <row r="28">
          <cell r="B28">
            <v>54268424</v>
          </cell>
          <cell r="C28">
            <v>31103644</v>
          </cell>
          <cell r="D28">
            <v>5612267</v>
          </cell>
          <cell r="G28">
            <v>32904856.55</v>
          </cell>
          <cell r="H28">
            <v>4400928.25</v>
          </cell>
          <cell r="I28">
            <v>78.4162309098979</v>
          </cell>
          <cell r="J28">
            <v>-1211338.75</v>
          </cell>
          <cell r="K28">
            <v>105.79100169099158</v>
          </cell>
          <cell r="L28">
            <v>1801212.5500000007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79950070.08</v>
          </cell>
          <cell r="H29">
            <v>11423501.030000001</v>
          </cell>
          <cell r="I29">
            <v>111.58800882505902</v>
          </cell>
          <cell r="J29">
            <v>1186289.0300000012</v>
          </cell>
          <cell r="K29">
            <v>109.57348237981827</v>
          </cell>
          <cell r="L29">
            <v>6985272.079999998</v>
          </cell>
        </row>
        <row r="30">
          <cell r="B30">
            <v>54705406</v>
          </cell>
          <cell r="C30">
            <v>31133089</v>
          </cell>
          <cell r="D30">
            <v>10440349</v>
          </cell>
          <cell r="G30">
            <v>33267917.62</v>
          </cell>
          <cell r="H30">
            <v>6128013.890000001</v>
          </cell>
          <cell r="I30">
            <v>58.69548891516941</v>
          </cell>
          <cell r="J30">
            <v>-4312335.109999999</v>
          </cell>
          <cell r="K30">
            <v>106.85710505629558</v>
          </cell>
          <cell r="L30">
            <v>2134828.620000001</v>
          </cell>
        </row>
        <row r="31">
          <cell r="B31">
            <v>33193213</v>
          </cell>
          <cell r="C31">
            <v>16256500</v>
          </cell>
          <cell r="D31">
            <v>3259656</v>
          </cell>
          <cell r="G31">
            <v>17183489.86</v>
          </cell>
          <cell r="H31">
            <v>3825731.129999999</v>
          </cell>
          <cell r="I31">
            <v>117.3661002878831</v>
          </cell>
          <cell r="J31">
            <v>566075.129999999</v>
          </cell>
          <cell r="K31">
            <v>105.70227207578506</v>
          </cell>
          <cell r="L31">
            <v>926989.8599999994</v>
          </cell>
        </row>
        <row r="32">
          <cell r="B32">
            <v>29098035</v>
          </cell>
          <cell r="C32">
            <v>15069396</v>
          </cell>
          <cell r="D32">
            <v>5000245</v>
          </cell>
          <cell r="G32">
            <v>17788495.28</v>
          </cell>
          <cell r="H32">
            <v>3286971.750000002</v>
          </cell>
          <cell r="I32">
            <v>65.73621392551769</v>
          </cell>
          <cell r="J32">
            <v>-1713273.2499999981</v>
          </cell>
          <cell r="K32">
            <v>118.04385046354878</v>
          </cell>
          <cell r="L32">
            <v>2719099.280000001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27996818.35</v>
          </cell>
          <cell r="H33">
            <v>6322663.800000001</v>
          </cell>
          <cell r="I33">
            <v>113.40661599478838</v>
          </cell>
          <cell r="J33">
            <v>747447.8000000007</v>
          </cell>
          <cell r="K33">
            <v>124.63187506371416</v>
          </cell>
          <cell r="L33">
            <v>5533208.3500000015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26497859.27</v>
          </cell>
          <cell r="H34">
            <v>5450562.73</v>
          </cell>
          <cell r="I34">
            <v>94.46284319400492</v>
          </cell>
          <cell r="J34">
            <v>-319497.26999999955</v>
          </cell>
          <cell r="K34">
            <v>121.22234601116524</v>
          </cell>
          <cell r="L34">
            <v>4638969.27</v>
          </cell>
        </row>
        <row r="35">
          <cell r="B35">
            <v>103228725</v>
          </cell>
          <cell r="C35">
            <v>59000428</v>
          </cell>
          <cell r="D35">
            <v>12227810</v>
          </cell>
          <cell r="G35">
            <v>63554229.1</v>
          </cell>
          <cell r="H35">
            <v>13112847.68</v>
          </cell>
          <cell r="I35">
            <v>107.23790834172269</v>
          </cell>
          <cell r="J35">
            <v>885037.6799999997</v>
          </cell>
          <cell r="K35">
            <v>107.71825095912864</v>
          </cell>
          <cell r="L35">
            <v>4553801.1000000015</v>
          </cell>
        </row>
        <row r="36">
          <cell r="B36">
            <v>11855400</v>
          </cell>
          <cell r="C36">
            <v>6336535</v>
          </cell>
          <cell r="D36">
            <v>1410395</v>
          </cell>
          <cell r="G36">
            <v>6599572.61</v>
          </cell>
          <cell r="H36">
            <v>1523992.9500000002</v>
          </cell>
          <cell r="I36">
            <v>108.05433584208681</v>
          </cell>
          <cell r="J36">
            <v>113597.95000000019</v>
          </cell>
          <cell r="K36">
            <v>104.15112691715582</v>
          </cell>
          <cell r="L36">
            <v>263037.61000000034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18030543.59</v>
          </cell>
          <cell r="H37">
            <v>2792655.9399999995</v>
          </cell>
          <cell r="I37">
            <v>81.99816956832466</v>
          </cell>
          <cell r="J37">
            <v>-613098.0600000005</v>
          </cell>
          <cell r="K37">
            <v>97.97068026442048</v>
          </cell>
          <cell r="L37">
            <v>-373476.41000000015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9164417.93</v>
          </cell>
          <cell r="H38">
            <v>1784501.5599999996</v>
          </cell>
          <cell r="I38">
            <v>123.67533814034589</v>
          </cell>
          <cell r="J38">
            <v>341609.5599999996</v>
          </cell>
          <cell r="K38">
            <v>111.3341734039357</v>
          </cell>
          <cell r="L38">
            <v>932966.9299999997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7252149</v>
          </cell>
          <cell r="H39">
            <v>1479385.33</v>
          </cell>
          <cell r="I39">
            <v>52.63731166336836</v>
          </cell>
          <cell r="J39">
            <v>-1331140.67</v>
          </cell>
          <cell r="K39">
            <v>85.40530769185474</v>
          </cell>
          <cell r="L39">
            <v>-1239301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7530626.91</v>
          </cell>
          <cell r="H40">
            <v>1345361.4299999997</v>
          </cell>
          <cell r="I40">
            <v>112.94093306962341</v>
          </cell>
          <cell r="J40">
            <v>154153.4299999997</v>
          </cell>
          <cell r="K40">
            <v>172.78151198999282</v>
          </cell>
          <cell r="L40">
            <v>3172158.91</v>
          </cell>
        </row>
        <row r="41">
          <cell r="B41">
            <v>17099655</v>
          </cell>
          <cell r="C41">
            <v>8342408</v>
          </cell>
          <cell r="D41">
            <v>2857140</v>
          </cell>
          <cell r="G41">
            <v>7614426.13</v>
          </cell>
          <cell r="H41">
            <v>1336303.83</v>
          </cell>
          <cell r="I41">
            <v>46.77068082068082</v>
          </cell>
          <cell r="J41">
            <v>-1520836.17</v>
          </cell>
          <cell r="K41">
            <v>91.27372012972754</v>
          </cell>
          <cell r="L41">
            <v>-727981.8700000001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13508170.11</v>
          </cell>
          <cell r="H42">
            <v>1466872.5199999996</v>
          </cell>
          <cell r="I42">
            <v>64.3592373623143</v>
          </cell>
          <cell r="J42">
            <v>-812322.4800000004</v>
          </cell>
          <cell r="K42">
            <v>99.24097267858724</v>
          </cell>
          <cell r="L42">
            <v>-103314.8900000006</v>
          </cell>
        </row>
        <row r="43">
          <cell r="B43">
            <v>38217919</v>
          </cell>
          <cell r="C43">
            <v>22490560</v>
          </cell>
          <cell r="D43">
            <v>6480951</v>
          </cell>
          <cell r="G43">
            <v>24626013.31</v>
          </cell>
          <cell r="H43">
            <v>3752686.3499999978</v>
          </cell>
          <cell r="I43">
            <v>57.903328539283784</v>
          </cell>
          <cell r="J43">
            <v>-2728264.6500000022</v>
          </cell>
          <cell r="K43">
            <v>109.49488723268783</v>
          </cell>
          <cell r="L43">
            <v>2135453.3099999987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10737434.15</v>
          </cell>
          <cell r="H44">
            <v>1886523.17</v>
          </cell>
          <cell r="I44">
            <v>85.88612863867718</v>
          </cell>
          <cell r="J44">
            <v>-310016.8300000001</v>
          </cell>
          <cell r="K44">
            <v>102.67785635052691</v>
          </cell>
          <cell r="L44">
            <v>280034.1500000004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9434676.31</v>
          </cell>
          <cell r="H45">
            <v>1450729.500000001</v>
          </cell>
          <cell r="I45">
            <v>100.4576835720024</v>
          </cell>
          <cell r="J45">
            <v>6609.500000000931</v>
          </cell>
          <cell r="K45">
            <v>107.43002074660448</v>
          </cell>
          <cell r="L45">
            <v>652516.3100000005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4016937.01</v>
          </cell>
          <cell r="H46">
            <v>678180.0699999998</v>
          </cell>
          <cell r="I46">
            <v>106.83248136835289</v>
          </cell>
          <cell r="J46">
            <v>43373.06999999983</v>
          </cell>
          <cell r="K46">
            <v>113.7270443018658</v>
          </cell>
          <cell r="L46">
            <v>484851.0099999998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4398480.94</v>
          </cell>
          <cell r="H47">
            <v>1078626.6900000004</v>
          </cell>
          <cell r="I47">
            <v>146.63123415419966</v>
          </cell>
          <cell r="J47">
            <v>343021.6900000004</v>
          </cell>
          <cell r="K47">
            <v>132.86418916245205</v>
          </cell>
          <cell r="L47">
            <v>1087971.9400000004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4174872.11</v>
          </cell>
          <cell r="H48">
            <v>727005.7599999998</v>
          </cell>
          <cell r="I48">
            <v>85.05209662871133</v>
          </cell>
          <cell r="J48">
            <v>-127771.24000000022</v>
          </cell>
          <cell r="K48">
            <v>104.31080700560346</v>
          </cell>
          <cell r="L48">
            <v>172533.10999999987</v>
          </cell>
        </row>
        <row r="49">
          <cell r="B49">
            <v>16820300</v>
          </cell>
          <cell r="C49">
            <v>8314575</v>
          </cell>
          <cell r="D49">
            <v>1635980</v>
          </cell>
          <cell r="G49">
            <v>10734983.25</v>
          </cell>
          <cell r="H49">
            <v>1784809.1400000006</v>
          </cell>
          <cell r="I49">
            <v>109.09724691010896</v>
          </cell>
          <cell r="J49">
            <v>148829.1400000006</v>
          </cell>
          <cell r="K49">
            <v>129.11042657020954</v>
          </cell>
          <cell r="L49">
            <v>2420408.25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4259569.94</v>
          </cell>
          <cell r="H50">
            <v>794537.6000000006</v>
          </cell>
          <cell r="I50">
            <v>88.60625444683102</v>
          </cell>
          <cell r="J50">
            <v>-102168.39999999944</v>
          </cell>
          <cell r="K50">
            <v>98.44906133441069</v>
          </cell>
          <cell r="L50">
            <v>-67104.05999999959</v>
          </cell>
        </row>
        <row r="51">
          <cell r="B51">
            <v>5717100</v>
          </cell>
          <cell r="C51">
            <v>3365697</v>
          </cell>
          <cell r="D51">
            <v>895008</v>
          </cell>
          <cell r="G51">
            <v>3615892.05</v>
          </cell>
          <cell r="H51">
            <v>602402.2999999998</v>
          </cell>
          <cell r="I51">
            <v>67.30691792699058</v>
          </cell>
          <cell r="J51">
            <v>-292605.7000000002</v>
          </cell>
          <cell r="K51">
            <v>107.43367718484463</v>
          </cell>
          <cell r="L51">
            <v>250195.0499999998</v>
          </cell>
        </row>
        <row r="52">
          <cell r="B52">
            <v>8526631815</v>
          </cell>
          <cell r="C52">
            <v>4645890687</v>
          </cell>
          <cell r="D52">
            <v>738628514</v>
          </cell>
          <cell r="G52">
            <v>4989227765.809999</v>
          </cell>
          <cell r="H52">
            <v>676107566.4999999</v>
          </cell>
          <cell r="I52">
            <v>91.53553561567485</v>
          </cell>
          <cell r="J52">
            <v>-55833917.64000016</v>
          </cell>
          <cell r="K52">
            <v>107.39012391683505</v>
          </cell>
          <cell r="L52">
            <v>343337078.80999947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9" sqref="G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865651326.77</v>
      </c>
      <c r="F10" s="33">
        <f>'[1]вспомогат'!H10</f>
        <v>89133052.19999993</v>
      </c>
      <c r="G10" s="34">
        <f>'[1]вспомогат'!I10</f>
        <v>91.26870335093035</v>
      </c>
      <c r="H10" s="33">
        <f>'[1]вспомогат'!J10</f>
        <v>-8526987.800000072</v>
      </c>
      <c r="I10" s="34">
        <f>'[1]вспомогат'!K10</f>
        <v>111.0250732194903</v>
      </c>
      <c r="J10" s="33">
        <f>'[1]вспомогат'!L10</f>
        <v>85961386.76999998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2391753962.87</v>
      </c>
      <c r="F12" s="33">
        <f>'[1]вспомогат'!H11</f>
        <v>317883448.0899999</v>
      </c>
      <c r="G12" s="36">
        <f>'[1]вспомогат'!I11</f>
        <v>90.78363812882864</v>
      </c>
      <c r="H12" s="37">
        <f>'[1]вспомогат'!J11</f>
        <v>-32271551.910000086</v>
      </c>
      <c r="I12" s="36">
        <f>'[1]вспомогат'!K11</f>
        <v>103.2775854597664</v>
      </c>
      <c r="J12" s="39">
        <f>'[1]вспомогат'!L11</f>
        <v>75903962.86999989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199970510.61</v>
      </c>
      <c r="F13" s="33">
        <f>'[1]вспомогат'!H12</f>
        <v>26892542.96000001</v>
      </c>
      <c r="G13" s="36">
        <f>'[1]вспомогат'!I12</f>
        <v>95.91536877220288</v>
      </c>
      <c r="H13" s="37">
        <f>'[1]вспомогат'!J12</f>
        <v>-1145240.0399999917</v>
      </c>
      <c r="I13" s="36">
        <f>'[1]вспомогат'!K12</f>
        <v>116.48381085661413</v>
      </c>
      <c r="J13" s="39">
        <f>'[1]вспомогат'!L12</f>
        <v>28298147.610000014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267932125.45</v>
      </c>
      <c r="F14" s="33">
        <f>'[1]вспомогат'!H13</f>
        <v>37793504.31999999</v>
      </c>
      <c r="G14" s="36">
        <f>'[1]вспомогат'!I13</f>
        <v>105.89901247609505</v>
      </c>
      <c r="H14" s="37">
        <f>'[1]вспомогат'!J13</f>
        <v>2105254.319999993</v>
      </c>
      <c r="I14" s="36">
        <f>'[1]вспомогат'!K13</f>
        <v>105.16217051224007</v>
      </c>
      <c r="J14" s="39">
        <f>'[1]вспомогат'!L13</f>
        <v>13152175.449999988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255677051.58</v>
      </c>
      <c r="F15" s="33">
        <f>'[1]вспомогат'!H14</f>
        <v>34645914.110000014</v>
      </c>
      <c r="G15" s="36">
        <f>'[1]вспомогат'!I14</f>
        <v>83.01206179317619</v>
      </c>
      <c r="H15" s="37">
        <f>'[1]вспомогат'!J14</f>
        <v>-7090085.889999986</v>
      </c>
      <c r="I15" s="36">
        <f>'[1]вспомогат'!K14</f>
        <v>102.84138463394916</v>
      </c>
      <c r="J15" s="39">
        <f>'[1]вспомогат'!L14</f>
        <v>7064051.580000013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38674525.77</v>
      </c>
      <c r="F16" s="33">
        <f>'[1]вспомогат'!H15</f>
        <v>4998839.980000004</v>
      </c>
      <c r="G16" s="36">
        <f>'[1]вспомогат'!I15</f>
        <v>85.76251960128337</v>
      </c>
      <c r="H16" s="37">
        <f>'[1]вспомогат'!J15</f>
        <v>-829860.0199999958</v>
      </c>
      <c r="I16" s="36">
        <f>'[1]вспомогат'!K15</f>
        <v>100.51336063102634</v>
      </c>
      <c r="J16" s="39">
        <f>'[1]вспомогат'!L15</f>
        <v>197525.77000000328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3154008176.2799997</v>
      </c>
      <c r="F17" s="41">
        <f>SUM(F12:F16)</f>
        <v>422214249.46</v>
      </c>
      <c r="G17" s="42">
        <f>F17/D17*100</f>
        <v>91.49813710813964</v>
      </c>
      <c r="H17" s="41">
        <f>SUM(H12:H16)</f>
        <v>-39231483.540000066</v>
      </c>
      <c r="I17" s="43">
        <f>E17/C17*100</f>
        <v>104.11355976395784</v>
      </c>
      <c r="J17" s="41">
        <f>SUM(J12:J16)</f>
        <v>124615863.27999991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18290839.8</v>
      </c>
      <c r="F18" s="44">
        <f>'[1]вспомогат'!H16</f>
        <v>2700788.6400000006</v>
      </c>
      <c r="G18" s="45">
        <f>'[1]вспомогат'!I16</f>
        <v>80.10311421148167</v>
      </c>
      <c r="H18" s="46">
        <f>'[1]вспомогат'!J16</f>
        <v>-670851.3599999994</v>
      </c>
      <c r="I18" s="47">
        <f>'[1]вспомогат'!K16</f>
        <v>107.30423654517108</v>
      </c>
      <c r="J18" s="48">
        <f>'[1]вспомогат'!L16</f>
        <v>1245063.8000000007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129126337.29</v>
      </c>
      <c r="F19" s="44">
        <f>'[1]вспомогат'!H17</f>
        <v>19379722.36</v>
      </c>
      <c r="G19" s="45">
        <f>'[1]вспомогат'!I17</f>
        <v>91.27142712220646</v>
      </c>
      <c r="H19" s="37">
        <f>'[1]вспомогат'!J17</f>
        <v>-1853343.6400000006</v>
      </c>
      <c r="I19" s="38">
        <f>'[1]вспомогат'!K17</f>
        <v>135.0674944395655</v>
      </c>
      <c r="J19" s="39">
        <f>'[1]вспомогат'!L17</f>
        <v>33524995.290000007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14490898.44</v>
      </c>
      <c r="F20" s="44">
        <f>'[1]вспомогат'!H18</f>
        <v>2743135.51</v>
      </c>
      <c r="G20" s="45">
        <f>'[1]вспомогат'!I18</f>
        <v>107.62691089143873</v>
      </c>
      <c r="H20" s="37">
        <f>'[1]вспомогат'!J18</f>
        <v>194390.50999999978</v>
      </c>
      <c r="I20" s="38">
        <f>'[1]вспомогат'!K18</f>
        <v>133.2961075442483</v>
      </c>
      <c r="J20" s="39">
        <f>'[1]вспомогат'!L18</f>
        <v>3619689.4399999995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10211857</v>
      </c>
      <c r="D21" s="44">
        <f>'[1]вспомогат'!D19</f>
        <v>3630046</v>
      </c>
      <c r="E21" s="44">
        <f>'[1]вспомогат'!G19</f>
        <v>12991700.54</v>
      </c>
      <c r="F21" s="44">
        <f>'[1]вспомогат'!H19</f>
        <v>4726125.4799999995</v>
      </c>
      <c r="G21" s="45">
        <f>'[1]вспомогат'!I19</f>
        <v>130.1946443653882</v>
      </c>
      <c r="H21" s="37">
        <f>'[1]вспомогат'!J19</f>
        <v>1096079.4799999995</v>
      </c>
      <c r="I21" s="38">
        <f>'[1]вспомогат'!K19</f>
        <v>127.2217241193252</v>
      </c>
      <c r="J21" s="39">
        <f>'[1]вспомогат'!L19</f>
        <v>2779843.539999999</v>
      </c>
    </row>
    <row r="22" spans="1:10" ht="12.75">
      <c r="A22" s="32" t="s">
        <v>24</v>
      </c>
      <c r="B22" s="44">
        <f>'[1]вспомогат'!B20</f>
        <v>111451865</v>
      </c>
      <c r="C22" s="44">
        <f>'[1]вспомогат'!C20</f>
        <v>54172571</v>
      </c>
      <c r="D22" s="44">
        <f>'[1]вспомогат'!D20</f>
        <v>10542062</v>
      </c>
      <c r="E22" s="44">
        <f>'[1]вспомогат'!G20</f>
        <v>68182319.94</v>
      </c>
      <c r="F22" s="44">
        <f>'[1]вспомогат'!H20</f>
        <v>9884548.719999999</v>
      </c>
      <c r="G22" s="45">
        <f>'[1]вспомогат'!I20</f>
        <v>93.76295377507738</v>
      </c>
      <c r="H22" s="37">
        <f>'[1]вспомогат'!J20</f>
        <v>-657513.2800000012</v>
      </c>
      <c r="I22" s="38">
        <f>'[1]вспомогат'!K20</f>
        <v>125.86133292436867</v>
      </c>
      <c r="J22" s="39">
        <f>'[1]вспомогат'!L20</f>
        <v>14009748.939999998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51903556.45</v>
      </c>
      <c r="F23" s="44">
        <f>'[1]вспомогат'!H21</f>
        <v>7986842.25</v>
      </c>
      <c r="G23" s="45">
        <f>'[1]вспомогат'!I21</f>
        <v>103.1005950959447</v>
      </c>
      <c r="H23" s="37">
        <f>'[1]вспомогат'!J21</f>
        <v>240192.25</v>
      </c>
      <c r="I23" s="38">
        <f>'[1]вспомогат'!K21</f>
        <v>125.93371742507216</v>
      </c>
      <c r="J23" s="39">
        <f>'[1]вспомогат'!L21</f>
        <v>10688576.450000003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43177540</v>
      </c>
      <c r="D24" s="44">
        <f>'[1]вспомогат'!D22</f>
        <v>7163384</v>
      </c>
      <c r="E24" s="44">
        <f>'[1]вспомогат'!G22</f>
        <v>48033048.99</v>
      </c>
      <c r="F24" s="44">
        <f>'[1]вспомогат'!H22</f>
        <v>5821206.240000002</v>
      </c>
      <c r="G24" s="45">
        <f>'[1]вспомогат'!I22</f>
        <v>81.26335597812432</v>
      </c>
      <c r="H24" s="37">
        <f>'[1]вспомогат'!J22</f>
        <v>-1342177.759999998</v>
      </c>
      <c r="I24" s="38">
        <f>'[1]вспомогат'!K22</f>
        <v>111.24545073665615</v>
      </c>
      <c r="J24" s="39">
        <f>'[1]вспомогат'!L22</f>
        <v>4855508.990000002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36947647.76</v>
      </c>
      <c r="F25" s="44">
        <f>'[1]вспомогат'!H23</f>
        <v>5577416.889999997</v>
      </c>
      <c r="G25" s="45">
        <f>'[1]вспомогат'!I23</f>
        <v>82.93281709766347</v>
      </c>
      <c r="H25" s="37">
        <f>'[1]вспомогат'!J23</f>
        <v>-1147806.1100000031</v>
      </c>
      <c r="I25" s="38">
        <f>'[1]вспомогат'!K23</f>
        <v>113.60783068840334</v>
      </c>
      <c r="J25" s="39">
        <f>'[1]вспомогат'!L23</f>
        <v>4425551.759999998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19272704.7</v>
      </c>
      <c r="F26" s="44">
        <f>'[1]вспомогат'!H24</f>
        <v>3030497.799999999</v>
      </c>
      <c r="G26" s="45">
        <f>'[1]вспомогат'!I24</f>
        <v>115.97461223771268</v>
      </c>
      <c r="H26" s="37">
        <f>'[1]вспомогат'!J24</f>
        <v>417427.7999999989</v>
      </c>
      <c r="I26" s="38">
        <f>'[1]вспомогат'!K24</f>
        <v>130.1572973655254</v>
      </c>
      <c r="J26" s="39">
        <f>'[1]вспомогат'!L24</f>
        <v>4465463.699999999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54562380</v>
      </c>
      <c r="D27" s="44">
        <f>'[1]вспомогат'!D25</f>
        <v>11452840</v>
      </c>
      <c r="E27" s="44">
        <f>'[1]вспомогат'!G25</f>
        <v>62172523.74</v>
      </c>
      <c r="F27" s="44">
        <f>'[1]вспомогат'!H25</f>
        <v>11074350.120000005</v>
      </c>
      <c r="G27" s="45">
        <f>'[1]вспомогат'!I25</f>
        <v>96.69523122649059</v>
      </c>
      <c r="H27" s="37">
        <f>'[1]вспомогат'!J25</f>
        <v>-378489.87999999523</v>
      </c>
      <c r="I27" s="38">
        <f>'[1]вспомогат'!K25</f>
        <v>113.94760224902214</v>
      </c>
      <c r="J27" s="39">
        <f>'[1]вспомогат'!L25</f>
        <v>7610143.740000002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32587306</v>
      </c>
      <c r="D28" s="44">
        <f>'[1]вспомогат'!D26</f>
        <v>7693329</v>
      </c>
      <c r="E28" s="44">
        <f>'[1]вспомогат'!G26</f>
        <v>35718027</v>
      </c>
      <c r="F28" s="44">
        <f>'[1]вспомогат'!H26</f>
        <v>8125503.739999998</v>
      </c>
      <c r="G28" s="45">
        <f>'[1]вспомогат'!I26</f>
        <v>105.61752578110202</v>
      </c>
      <c r="H28" s="37">
        <f>'[1]вспомогат'!J26</f>
        <v>432174.73999999836</v>
      </c>
      <c r="I28" s="38">
        <f>'[1]вспомогат'!K26</f>
        <v>109.60717955635855</v>
      </c>
      <c r="J28" s="39">
        <f>'[1]вспомогат'!L26</f>
        <v>3130721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27596156.65</v>
      </c>
      <c r="F29" s="44">
        <f>'[1]вспомогат'!H27</f>
        <v>5274332.689999998</v>
      </c>
      <c r="G29" s="45">
        <f>'[1]вспомогат'!I27</f>
        <v>95.75303248735032</v>
      </c>
      <c r="H29" s="37">
        <f>'[1]вспомогат'!J27</f>
        <v>-233934.31000000238</v>
      </c>
      <c r="I29" s="38">
        <f>'[1]вспомогат'!K27</f>
        <v>115.8238829287243</v>
      </c>
      <c r="J29" s="39">
        <f>'[1]вспомогат'!L27</f>
        <v>3770192.6499999985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31103644</v>
      </c>
      <c r="D30" s="44">
        <f>'[1]вспомогат'!D28</f>
        <v>5612267</v>
      </c>
      <c r="E30" s="44">
        <f>'[1]вспомогат'!G28</f>
        <v>32904856.55</v>
      </c>
      <c r="F30" s="44">
        <f>'[1]вспомогат'!H28</f>
        <v>4400928.25</v>
      </c>
      <c r="G30" s="45">
        <f>'[1]вспомогат'!I28</f>
        <v>78.4162309098979</v>
      </c>
      <c r="H30" s="37">
        <f>'[1]вспомогат'!J28</f>
        <v>-1211338.75</v>
      </c>
      <c r="I30" s="38">
        <f>'[1]вспомогат'!K28</f>
        <v>105.79100169099158</v>
      </c>
      <c r="J30" s="39">
        <f>'[1]вспомогат'!L28</f>
        <v>1801212.5500000007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79950070.08</v>
      </c>
      <c r="F31" s="44">
        <f>'[1]вспомогат'!H29</f>
        <v>11423501.030000001</v>
      </c>
      <c r="G31" s="45">
        <f>'[1]вспомогат'!I29</f>
        <v>111.58800882505902</v>
      </c>
      <c r="H31" s="37">
        <f>'[1]вспомогат'!J29</f>
        <v>1186289.0300000012</v>
      </c>
      <c r="I31" s="38">
        <f>'[1]вспомогат'!K29</f>
        <v>109.57348237981827</v>
      </c>
      <c r="J31" s="39">
        <f>'[1]вспомогат'!L29</f>
        <v>6985272.079999998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31133089</v>
      </c>
      <c r="D32" s="44">
        <f>'[1]вспомогат'!D30</f>
        <v>10440349</v>
      </c>
      <c r="E32" s="44">
        <f>'[1]вспомогат'!G30</f>
        <v>33267917.62</v>
      </c>
      <c r="F32" s="44">
        <f>'[1]вспомогат'!H30</f>
        <v>6128013.890000001</v>
      </c>
      <c r="G32" s="45">
        <f>'[1]вспомогат'!I30</f>
        <v>58.69548891516941</v>
      </c>
      <c r="H32" s="37">
        <f>'[1]вспомогат'!J30</f>
        <v>-4312335.109999999</v>
      </c>
      <c r="I32" s="38">
        <f>'[1]вспомогат'!K30</f>
        <v>106.85710505629558</v>
      </c>
      <c r="J32" s="39">
        <f>'[1]вспомогат'!L30</f>
        <v>2134828.620000001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16256500</v>
      </c>
      <c r="D33" s="44">
        <f>'[1]вспомогат'!D31</f>
        <v>3259656</v>
      </c>
      <c r="E33" s="44">
        <f>'[1]вспомогат'!G31</f>
        <v>17183489.86</v>
      </c>
      <c r="F33" s="44">
        <f>'[1]вспомогат'!H31</f>
        <v>3825731.129999999</v>
      </c>
      <c r="G33" s="45">
        <f>'[1]вспомогат'!I31</f>
        <v>117.3661002878831</v>
      </c>
      <c r="H33" s="37">
        <f>'[1]вспомогат'!J31</f>
        <v>566075.129999999</v>
      </c>
      <c r="I33" s="38">
        <f>'[1]вспомогат'!K31</f>
        <v>105.70227207578506</v>
      </c>
      <c r="J33" s="39">
        <f>'[1]вспомогат'!L31</f>
        <v>926989.8599999994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15069396</v>
      </c>
      <c r="D34" s="44">
        <f>'[1]вспомогат'!D32</f>
        <v>5000245</v>
      </c>
      <c r="E34" s="44">
        <f>'[1]вспомогат'!G32</f>
        <v>17788495.28</v>
      </c>
      <c r="F34" s="44">
        <f>'[1]вспомогат'!H32</f>
        <v>3286971.750000002</v>
      </c>
      <c r="G34" s="45">
        <f>'[1]вспомогат'!I32</f>
        <v>65.73621392551769</v>
      </c>
      <c r="H34" s="37">
        <f>'[1]вспомогат'!J32</f>
        <v>-1713273.2499999981</v>
      </c>
      <c r="I34" s="38">
        <f>'[1]вспомогат'!K32</f>
        <v>118.04385046354878</v>
      </c>
      <c r="J34" s="39">
        <f>'[1]вспомогат'!L32</f>
        <v>2719099.280000001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27996818.35</v>
      </c>
      <c r="F35" s="44">
        <f>'[1]вспомогат'!H33</f>
        <v>6322663.800000001</v>
      </c>
      <c r="G35" s="45">
        <f>'[1]вспомогат'!I33</f>
        <v>113.40661599478838</v>
      </c>
      <c r="H35" s="37">
        <f>'[1]вспомогат'!J33</f>
        <v>747447.8000000007</v>
      </c>
      <c r="I35" s="38">
        <f>'[1]вспомогат'!K33</f>
        <v>124.63187506371416</v>
      </c>
      <c r="J35" s="39">
        <f>'[1]вспомогат'!L33</f>
        <v>5533208.3500000015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26497859.27</v>
      </c>
      <c r="F36" s="44">
        <f>'[1]вспомогат'!H34</f>
        <v>5450562.73</v>
      </c>
      <c r="G36" s="45">
        <f>'[1]вспомогат'!I34</f>
        <v>94.46284319400492</v>
      </c>
      <c r="H36" s="37">
        <f>'[1]вспомогат'!J34</f>
        <v>-319497.26999999955</v>
      </c>
      <c r="I36" s="38">
        <f>'[1]вспомогат'!K34</f>
        <v>121.22234601116524</v>
      </c>
      <c r="J36" s="39">
        <f>'[1]вспомогат'!L34</f>
        <v>4638969.27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59000428</v>
      </c>
      <c r="D37" s="44">
        <f>'[1]вспомогат'!D35</f>
        <v>12227810</v>
      </c>
      <c r="E37" s="44">
        <f>'[1]вспомогат'!G35</f>
        <v>63554229.1</v>
      </c>
      <c r="F37" s="44">
        <f>'[1]вспомогат'!H35</f>
        <v>13112847.68</v>
      </c>
      <c r="G37" s="45">
        <f>'[1]вспомогат'!I35</f>
        <v>107.23790834172269</v>
      </c>
      <c r="H37" s="37">
        <f>'[1]вспомогат'!J35</f>
        <v>885037.6799999997</v>
      </c>
      <c r="I37" s="38">
        <f>'[1]вспомогат'!K35</f>
        <v>107.71825095912864</v>
      </c>
      <c r="J37" s="39">
        <f>'[1]вспомогат'!L35</f>
        <v>4553801.1000000015</v>
      </c>
    </row>
    <row r="38" spans="1:10" ht="18.75" customHeight="1">
      <c r="A38" s="50" t="s">
        <v>40</v>
      </c>
      <c r="B38" s="41">
        <f>SUM(B18:B37)</f>
        <v>1345984365</v>
      </c>
      <c r="C38" s="41">
        <f>SUM(C18:C37)</f>
        <v>700450617</v>
      </c>
      <c r="D38" s="41">
        <f>SUM(D18:D37)</f>
        <v>148351137</v>
      </c>
      <c r="E38" s="41">
        <f>SUM(E18:E37)</f>
        <v>823869497.41</v>
      </c>
      <c r="F38" s="41">
        <f>SUM(F18:F37)</f>
        <v>140275690.7</v>
      </c>
      <c r="G38" s="42">
        <f>F38/D38*100</f>
        <v>94.55653224956407</v>
      </c>
      <c r="H38" s="41">
        <f>SUM(H18:H37)</f>
        <v>-8075446.300000001</v>
      </c>
      <c r="I38" s="43">
        <f>E38/C38*100</f>
        <v>117.6199260040055</v>
      </c>
      <c r="J38" s="41">
        <f>SUM(J18:J37)</f>
        <v>123418880.41000003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6336535</v>
      </c>
      <c r="D39" s="33">
        <f>'[1]вспомогат'!D36</f>
        <v>1410395</v>
      </c>
      <c r="E39" s="33">
        <f>'[1]вспомогат'!G36</f>
        <v>6599572.61</v>
      </c>
      <c r="F39" s="33">
        <f>'[1]вспомогат'!H36</f>
        <v>1523992.9500000002</v>
      </c>
      <c r="G39" s="36">
        <f>'[1]вспомогат'!I36</f>
        <v>108.05433584208681</v>
      </c>
      <c r="H39" s="37">
        <f>'[1]вспомогат'!J36</f>
        <v>113597.95000000019</v>
      </c>
      <c r="I39" s="38">
        <f>'[1]вспомогат'!K36</f>
        <v>104.15112691715582</v>
      </c>
      <c r="J39" s="39">
        <f>'[1]вспомогат'!L36</f>
        <v>263037.61000000034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18030543.59</v>
      </c>
      <c r="F40" s="33">
        <f>'[1]вспомогат'!H37</f>
        <v>2792655.9399999995</v>
      </c>
      <c r="G40" s="36">
        <f>'[1]вспомогат'!I37</f>
        <v>81.99816956832466</v>
      </c>
      <c r="H40" s="37">
        <f>'[1]вспомогат'!J37</f>
        <v>-613098.0600000005</v>
      </c>
      <c r="I40" s="38">
        <f>'[1]вспомогат'!K37</f>
        <v>97.97068026442048</v>
      </c>
      <c r="J40" s="39">
        <f>'[1]вспомогат'!L37</f>
        <v>-373476.41000000015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9164417.93</v>
      </c>
      <c r="F41" s="33">
        <f>'[1]вспомогат'!H38</f>
        <v>1784501.5599999996</v>
      </c>
      <c r="G41" s="36">
        <f>'[1]вспомогат'!I38</f>
        <v>123.67533814034589</v>
      </c>
      <c r="H41" s="37">
        <f>'[1]вспомогат'!J38</f>
        <v>341609.5599999996</v>
      </c>
      <c r="I41" s="38">
        <f>'[1]вспомогат'!K38</f>
        <v>111.3341734039357</v>
      </c>
      <c r="J41" s="39">
        <f>'[1]вспомогат'!L38</f>
        <v>932966.9299999997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7252149</v>
      </c>
      <c r="F42" s="33">
        <f>'[1]вспомогат'!H39</f>
        <v>1479385.33</v>
      </c>
      <c r="G42" s="36">
        <f>'[1]вспомогат'!I39</f>
        <v>52.63731166336836</v>
      </c>
      <c r="H42" s="37">
        <f>'[1]вспомогат'!J39</f>
        <v>-1331140.67</v>
      </c>
      <c r="I42" s="38">
        <f>'[1]вспомогат'!K39</f>
        <v>85.40530769185474</v>
      </c>
      <c r="J42" s="39">
        <f>'[1]вспомогат'!L39</f>
        <v>-1239301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7530626.91</v>
      </c>
      <c r="F43" s="33">
        <f>'[1]вспомогат'!H40</f>
        <v>1345361.4299999997</v>
      </c>
      <c r="G43" s="36">
        <f>'[1]вспомогат'!I40</f>
        <v>112.94093306962341</v>
      </c>
      <c r="H43" s="37">
        <f>'[1]вспомогат'!J40</f>
        <v>154153.4299999997</v>
      </c>
      <c r="I43" s="38">
        <f>'[1]вспомогат'!K40</f>
        <v>172.78151198999282</v>
      </c>
      <c r="J43" s="39">
        <f>'[1]вспомогат'!L40</f>
        <v>3172158.91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8342408</v>
      </c>
      <c r="D44" s="33">
        <f>'[1]вспомогат'!D41</f>
        <v>2857140</v>
      </c>
      <c r="E44" s="33">
        <f>'[1]вспомогат'!G41</f>
        <v>7614426.13</v>
      </c>
      <c r="F44" s="33">
        <f>'[1]вспомогат'!H41</f>
        <v>1336303.83</v>
      </c>
      <c r="G44" s="36">
        <f>'[1]вспомогат'!I41</f>
        <v>46.77068082068082</v>
      </c>
      <c r="H44" s="37">
        <f>'[1]вспомогат'!J41</f>
        <v>-1520836.17</v>
      </c>
      <c r="I44" s="38">
        <f>'[1]вспомогат'!K41</f>
        <v>91.27372012972754</v>
      </c>
      <c r="J44" s="39">
        <f>'[1]вспомогат'!L41</f>
        <v>-727981.8700000001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13508170.11</v>
      </c>
      <c r="F45" s="33">
        <f>'[1]вспомогат'!H42</f>
        <v>1466872.5199999996</v>
      </c>
      <c r="G45" s="36">
        <f>'[1]вспомогат'!I42</f>
        <v>64.3592373623143</v>
      </c>
      <c r="H45" s="37">
        <f>'[1]вспомогат'!J42</f>
        <v>-812322.4800000004</v>
      </c>
      <c r="I45" s="38">
        <f>'[1]вспомогат'!K42</f>
        <v>99.24097267858724</v>
      </c>
      <c r="J45" s="39">
        <f>'[1]вспомогат'!L42</f>
        <v>-103314.8900000006</v>
      </c>
    </row>
    <row r="46" spans="1:10" ht="14.25" customHeight="1">
      <c r="A46" s="52" t="s">
        <v>48</v>
      </c>
      <c r="B46" s="33">
        <f>'[1]вспомогат'!B43</f>
        <v>38217919</v>
      </c>
      <c r="C46" s="33">
        <f>'[1]вспомогат'!C43</f>
        <v>22490560</v>
      </c>
      <c r="D46" s="33">
        <f>'[1]вспомогат'!D43</f>
        <v>6480951</v>
      </c>
      <c r="E46" s="33">
        <f>'[1]вспомогат'!G43</f>
        <v>24626013.31</v>
      </c>
      <c r="F46" s="33">
        <f>'[1]вспомогат'!H43</f>
        <v>3752686.3499999978</v>
      </c>
      <c r="G46" s="36">
        <f>'[1]вспомогат'!I43</f>
        <v>57.903328539283784</v>
      </c>
      <c r="H46" s="37">
        <f>'[1]вспомогат'!J43</f>
        <v>-2728264.6500000022</v>
      </c>
      <c r="I46" s="38">
        <f>'[1]вспомогат'!K43</f>
        <v>109.49488723268783</v>
      </c>
      <c r="J46" s="39">
        <f>'[1]вспомогат'!L43</f>
        <v>2135453.3099999987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10737434.15</v>
      </c>
      <c r="F47" s="33">
        <f>'[1]вспомогат'!H44</f>
        <v>1886523.17</v>
      </c>
      <c r="G47" s="36">
        <f>'[1]вспомогат'!I44</f>
        <v>85.88612863867718</v>
      </c>
      <c r="H47" s="37">
        <f>'[1]вспомогат'!J44</f>
        <v>-310016.8300000001</v>
      </c>
      <c r="I47" s="38">
        <f>'[1]вспомогат'!K44</f>
        <v>102.67785635052691</v>
      </c>
      <c r="J47" s="39">
        <f>'[1]вспомогат'!L44</f>
        <v>280034.1500000004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9434676.31</v>
      </c>
      <c r="F48" s="33">
        <f>'[1]вспомогат'!H45</f>
        <v>1450729.500000001</v>
      </c>
      <c r="G48" s="36">
        <f>'[1]вспомогат'!I45</f>
        <v>100.4576835720024</v>
      </c>
      <c r="H48" s="37">
        <f>'[1]вспомогат'!J45</f>
        <v>6609.500000000931</v>
      </c>
      <c r="I48" s="38">
        <f>'[1]вспомогат'!K45</f>
        <v>107.43002074660448</v>
      </c>
      <c r="J48" s="39">
        <f>'[1]вспомогат'!L45</f>
        <v>652516.3100000005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4016937.01</v>
      </c>
      <c r="F49" s="33">
        <f>'[1]вспомогат'!H46</f>
        <v>678180.0699999998</v>
      </c>
      <c r="G49" s="36">
        <f>'[1]вспомогат'!I46</f>
        <v>106.83248136835289</v>
      </c>
      <c r="H49" s="37">
        <f>'[1]вспомогат'!J46</f>
        <v>43373.06999999983</v>
      </c>
      <c r="I49" s="38">
        <f>'[1]вспомогат'!K46</f>
        <v>113.7270443018658</v>
      </c>
      <c r="J49" s="39">
        <f>'[1]вспомогат'!L46</f>
        <v>484851.0099999998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4398480.94</v>
      </c>
      <c r="F50" s="33">
        <f>'[1]вспомогат'!H47</f>
        <v>1078626.6900000004</v>
      </c>
      <c r="G50" s="36">
        <f>'[1]вспомогат'!I47</f>
        <v>146.63123415419966</v>
      </c>
      <c r="H50" s="37">
        <f>'[1]вспомогат'!J47</f>
        <v>343021.6900000004</v>
      </c>
      <c r="I50" s="38">
        <f>'[1]вспомогат'!K47</f>
        <v>132.86418916245205</v>
      </c>
      <c r="J50" s="39">
        <f>'[1]вспомогат'!L47</f>
        <v>1087971.9400000004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4174872.11</v>
      </c>
      <c r="F51" s="33">
        <f>'[1]вспомогат'!H48</f>
        <v>727005.7599999998</v>
      </c>
      <c r="G51" s="36">
        <f>'[1]вспомогат'!I48</f>
        <v>85.05209662871133</v>
      </c>
      <c r="H51" s="37">
        <f>'[1]вспомогат'!J48</f>
        <v>-127771.24000000022</v>
      </c>
      <c r="I51" s="38">
        <f>'[1]вспомогат'!K48</f>
        <v>104.31080700560346</v>
      </c>
      <c r="J51" s="39">
        <f>'[1]вспомогат'!L48</f>
        <v>172533.10999999987</v>
      </c>
    </row>
    <row r="52" spans="1:10" ht="14.25" customHeight="1">
      <c r="A52" s="52" t="s">
        <v>54</v>
      </c>
      <c r="B52" s="33">
        <f>'[1]вспомогат'!B49</f>
        <v>16820300</v>
      </c>
      <c r="C52" s="33">
        <f>'[1]вспомогат'!C49</f>
        <v>8314575</v>
      </c>
      <c r="D52" s="33">
        <f>'[1]вспомогат'!D49</f>
        <v>1635980</v>
      </c>
      <c r="E52" s="33">
        <f>'[1]вспомогат'!G49</f>
        <v>10734983.25</v>
      </c>
      <c r="F52" s="33">
        <f>'[1]вспомогат'!H49</f>
        <v>1784809.1400000006</v>
      </c>
      <c r="G52" s="36">
        <f>'[1]вспомогат'!I49</f>
        <v>109.09724691010896</v>
      </c>
      <c r="H52" s="37">
        <f>'[1]вспомогат'!J49</f>
        <v>148829.1400000006</v>
      </c>
      <c r="I52" s="38">
        <f>'[1]вспомогат'!K49</f>
        <v>129.11042657020954</v>
      </c>
      <c r="J52" s="39">
        <f>'[1]вспомогат'!L49</f>
        <v>2420408.25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4259569.94</v>
      </c>
      <c r="F53" s="33">
        <f>'[1]вспомогат'!H50</f>
        <v>794537.6000000006</v>
      </c>
      <c r="G53" s="36">
        <f>'[1]вспомогат'!I50</f>
        <v>88.60625444683102</v>
      </c>
      <c r="H53" s="37">
        <f>'[1]вспомогат'!J50</f>
        <v>-102168.39999999944</v>
      </c>
      <c r="I53" s="38">
        <f>'[1]вспомогат'!K50</f>
        <v>98.44906133441069</v>
      </c>
      <c r="J53" s="39">
        <f>'[1]вспомогат'!L50</f>
        <v>-67104.05999999959</v>
      </c>
    </row>
    <row r="54" spans="1:10" ht="14.25" customHeight="1">
      <c r="A54" s="52" t="s">
        <v>56</v>
      </c>
      <c r="B54" s="33">
        <f>'[1]вспомогат'!B51</f>
        <v>5717100</v>
      </c>
      <c r="C54" s="33">
        <f>'[1]вспомогат'!C51</f>
        <v>3365697</v>
      </c>
      <c r="D54" s="33">
        <f>'[1]вспомогат'!D51</f>
        <v>895008</v>
      </c>
      <c r="E54" s="33">
        <f>'[1]вспомогат'!G51</f>
        <v>3615892.05</v>
      </c>
      <c r="F54" s="33">
        <f>'[1]вспомогат'!H51</f>
        <v>602402.2999999998</v>
      </c>
      <c r="G54" s="36">
        <f>'[1]вспомогат'!I51</f>
        <v>67.30691792699058</v>
      </c>
      <c r="H54" s="37">
        <f>'[1]вспомогат'!J51</f>
        <v>-292605.7000000002</v>
      </c>
      <c r="I54" s="38">
        <f>'[1]вспомогат'!K51</f>
        <v>107.43367718484463</v>
      </c>
      <c r="J54" s="39">
        <f>'[1]вспомогат'!L51</f>
        <v>250195.0499999998</v>
      </c>
    </row>
    <row r="55" spans="1:10" ht="15" customHeight="1">
      <c r="A55" s="50" t="s">
        <v>57</v>
      </c>
      <c r="B55" s="41">
        <f>SUM(B39:B54)</f>
        <v>247184627</v>
      </c>
      <c r="C55" s="41">
        <f>SUM(C39:C54)</f>
        <v>136357817</v>
      </c>
      <c r="D55" s="41">
        <f>SUM(D39:D54)</f>
        <v>31171604</v>
      </c>
      <c r="E55" s="41">
        <f>SUM(E39:E54)</f>
        <v>145698765.35000002</v>
      </c>
      <c r="F55" s="41">
        <f>SUM(F39:F54)</f>
        <v>24484574.140000004</v>
      </c>
      <c r="G55" s="42">
        <f>F55/D55*100</f>
        <v>78.54768763262874</v>
      </c>
      <c r="H55" s="41">
        <f>SUM(H39:H54)</f>
        <v>-6687029.860000002</v>
      </c>
      <c r="I55" s="43">
        <f>E55/C55*100</f>
        <v>106.85032112973767</v>
      </c>
      <c r="J55" s="41">
        <f>SUM(J39:J54)</f>
        <v>9340948.350000001</v>
      </c>
    </row>
    <row r="56" spans="1:10" ht="15.75" customHeight="1">
      <c r="A56" s="53" t="s">
        <v>58</v>
      </c>
      <c r="B56" s="54">
        <f>'[1]вспомогат'!B52</f>
        <v>8526631815</v>
      </c>
      <c r="C56" s="54">
        <f>'[1]вспомогат'!C52</f>
        <v>4645890687</v>
      </c>
      <c r="D56" s="54">
        <f>'[1]вспомогат'!D52</f>
        <v>738628514</v>
      </c>
      <c r="E56" s="54">
        <f>'[1]вспомогат'!G52</f>
        <v>4989227765.809999</v>
      </c>
      <c r="F56" s="54">
        <f>'[1]вспомогат'!H52</f>
        <v>676107566.4999999</v>
      </c>
      <c r="G56" s="55">
        <f>'[1]вспомогат'!I52</f>
        <v>91.53553561567485</v>
      </c>
      <c r="H56" s="54">
        <f>'[1]вспомогат'!J52</f>
        <v>-55833917.64000016</v>
      </c>
      <c r="I56" s="55">
        <f>'[1]вспомогат'!K52</f>
        <v>107.39012391683505</v>
      </c>
      <c r="J56" s="54">
        <f>'[1]вспомогат'!L52</f>
        <v>343337078.80999947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27.07.2017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2017-07-28T04:11:16Z</dcterms:created>
  <dcterms:modified xsi:type="dcterms:W3CDTF">2017-07-28T04:11:41Z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