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<sst xmlns="http://schemas.openxmlformats.org/spreadsheetml/2006/main" count="64" uniqueCount="59">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</sst>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26.07.2017</v>
          </cell>
        </row>
        <row r="6">
          <cell r="G6" t="str">
            <v>Фактично надійшло на 26.07.2017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860725085.72</v>
          </cell>
          <cell r="H10">
            <v>84206811.14999998</v>
          </cell>
          <cell r="I10">
            <v>86.22442828202811</v>
          </cell>
          <cell r="J10">
            <v>-13453228.850000024</v>
          </cell>
          <cell r="K10">
            <v>110.39325269734788</v>
          </cell>
          <cell r="L10">
            <v>81035145.72000003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2352230287.37</v>
          </cell>
          <cell r="H11">
            <v>278359772.5899999</v>
          </cell>
          <cell r="I11">
            <v>79.4961581556739</v>
          </cell>
          <cell r="J11">
            <v>-71795227.41000009</v>
          </cell>
          <cell r="K11">
            <v>101.57092589632315</v>
          </cell>
          <cell r="L11">
            <v>36380287.369999886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198122510.43</v>
          </cell>
          <cell r="H12">
            <v>25044542.78</v>
          </cell>
          <cell r="I12">
            <v>89.32426212158073</v>
          </cell>
          <cell r="J12">
            <v>-2993240.219999999</v>
          </cell>
          <cell r="K12">
            <v>115.40734161735749</v>
          </cell>
          <cell r="L12">
            <v>26450147.430000007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257742049.62</v>
          </cell>
          <cell r="H13">
            <v>27603428.49000001</v>
          </cell>
          <cell r="I13">
            <v>77.34598499506143</v>
          </cell>
          <cell r="J13">
            <v>-8084821.50999999</v>
          </cell>
          <cell r="K13">
            <v>101.16261095898638</v>
          </cell>
          <cell r="L13">
            <v>2962099.620000005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254098166.58</v>
          </cell>
          <cell r="H14">
            <v>33067029.110000014</v>
          </cell>
          <cell r="I14">
            <v>79.22903275349822</v>
          </cell>
          <cell r="J14">
            <v>-8668970.889999986</v>
          </cell>
          <cell r="K14">
            <v>102.20630722448144</v>
          </cell>
          <cell r="L14">
            <v>5485166.580000013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38329375.53</v>
          </cell>
          <cell r="H15">
            <v>4653689.740000002</v>
          </cell>
          <cell r="I15">
            <v>79.8409549299158</v>
          </cell>
          <cell r="J15">
            <v>-1175010.259999998</v>
          </cell>
          <cell r="K15">
            <v>99.61633061309354</v>
          </cell>
          <cell r="L15">
            <v>-147624.4699999988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17900033.81</v>
          </cell>
          <cell r="H16">
            <v>2309982.6499999985</v>
          </cell>
          <cell r="I16">
            <v>68.51213800998917</v>
          </cell>
          <cell r="J16">
            <v>-1061657.3500000015</v>
          </cell>
          <cell r="K16">
            <v>105.01155130749108</v>
          </cell>
          <cell r="L16">
            <v>854257.8099999987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127449048.35</v>
          </cell>
          <cell r="H17">
            <v>17702433.419999987</v>
          </cell>
          <cell r="I17">
            <v>83.37200769780486</v>
          </cell>
          <cell r="J17">
            <v>-3530632.580000013</v>
          </cell>
          <cell r="K17">
            <v>133.3130327291849</v>
          </cell>
          <cell r="L17">
            <v>31847706.349999994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14172232</v>
          </cell>
          <cell r="H18">
            <v>2424469.0700000003</v>
          </cell>
          <cell r="I18">
            <v>95.12403437770355</v>
          </cell>
          <cell r="J18">
            <v>-124275.9299999997</v>
          </cell>
          <cell r="K18">
            <v>130.3648195890632</v>
          </cell>
          <cell r="L18">
            <v>3301023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12253300.52</v>
          </cell>
          <cell r="H19">
            <v>3987725.46</v>
          </cell>
          <cell r="I19">
            <v>112.9635268122716</v>
          </cell>
          <cell r="J19">
            <v>457625.45999999996</v>
          </cell>
          <cell r="K19">
            <v>121.17690236791047</v>
          </cell>
          <cell r="L19">
            <v>2141389.5199999996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67581132.56</v>
          </cell>
          <cell r="H20">
            <v>9283361.340000004</v>
          </cell>
          <cell r="I20">
            <v>92.08921940387079</v>
          </cell>
          <cell r="J20">
            <v>-797472.6599999964</v>
          </cell>
          <cell r="K20">
            <v>125.82283142687385</v>
          </cell>
          <cell r="L20">
            <v>13869789.560000002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50961231.52</v>
          </cell>
          <cell r="H21">
            <v>7044517.32</v>
          </cell>
          <cell r="I21">
            <v>90.93630562888475</v>
          </cell>
          <cell r="J21">
            <v>-702132.6799999997</v>
          </cell>
          <cell r="K21">
            <v>123.64735229763548</v>
          </cell>
          <cell r="L21">
            <v>9746251.520000003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47351039.09</v>
          </cell>
          <cell r="H22">
            <v>5139196.340000004</v>
          </cell>
          <cell r="I22">
            <v>64.94309311920165</v>
          </cell>
          <cell r="J22">
            <v>-2774187.6599999964</v>
          </cell>
          <cell r="K22">
            <v>107.79351425096877</v>
          </cell>
          <cell r="L22">
            <v>3423499.0900000036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36209722.86</v>
          </cell>
          <cell r="H23">
            <v>4839491.989999998</v>
          </cell>
          <cell r="I23">
            <v>71.96031997749365</v>
          </cell>
          <cell r="J23">
            <v>-1885731.0100000016</v>
          </cell>
          <cell r="K23">
            <v>111.3388351722472</v>
          </cell>
          <cell r="L23">
            <v>3687626.8599999994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18796294.54</v>
          </cell>
          <cell r="H24">
            <v>2554087.6399999987</v>
          </cell>
          <cell r="I24">
            <v>97.74279449077135</v>
          </cell>
          <cell r="J24">
            <v>-58982.36000000127</v>
          </cell>
          <cell r="K24">
            <v>126.93988393921596</v>
          </cell>
          <cell r="L24">
            <v>3989053.539999999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60809958.85</v>
          </cell>
          <cell r="H25">
            <v>9711785.230000004</v>
          </cell>
          <cell r="I25">
            <v>90.60312518658391</v>
          </cell>
          <cell r="J25">
            <v>-1007254.7699999958</v>
          </cell>
          <cell r="K25">
            <v>112.96965078774139</v>
          </cell>
          <cell r="L25">
            <v>6981378.8500000015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35178526.43</v>
          </cell>
          <cell r="H26">
            <v>7586003.169999998</v>
          </cell>
          <cell r="I26">
            <v>113.3367741224135</v>
          </cell>
          <cell r="J26">
            <v>892674.1699999981</v>
          </cell>
          <cell r="K26">
            <v>111.36918871777162</v>
          </cell>
          <cell r="L26">
            <v>3591220.4299999997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27141636.13</v>
          </cell>
          <cell r="H27">
            <v>4819812.169999998</v>
          </cell>
          <cell r="I27">
            <v>87.50142594758022</v>
          </cell>
          <cell r="J27">
            <v>-688454.8300000019</v>
          </cell>
          <cell r="K27">
            <v>113.91621396725017</v>
          </cell>
          <cell r="L27">
            <v>3315672.129999999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32558401.41</v>
          </cell>
          <cell r="H28">
            <v>4054473.1099999994</v>
          </cell>
          <cell r="I28">
            <v>96.72467744509653</v>
          </cell>
          <cell r="J28">
            <v>-137293.8900000006</v>
          </cell>
          <cell r="K28">
            <v>109.68649887626458</v>
          </cell>
          <cell r="L28">
            <v>2875257.41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79157011.3</v>
          </cell>
          <cell r="H29">
            <v>10630442.25</v>
          </cell>
          <cell r="I29">
            <v>103.84118498278634</v>
          </cell>
          <cell r="J29">
            <v>393230.25</v>
          </cell>
          <cell r="K29">
            <v>108.48657636248097</v>
          </cell>
          <cell r="L29">
            <v>6192213.299999997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32603965.71</v>
          </cell>
          <cell r="H30">
            <v>5464061.98</v>
          </cell>
          <cell r="I30">
            <v>75.09308509651427</v>
          </cell>
          <cell r="J30">
            <v>-1812323.0199999996</v>
          </cell>
          <cell r="K30">
            <v>116.57127532591743</v>
          </cell>
          <cell r="L30">
            <v>4634840.710000001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16686542.74</v>
          </cell>
          <cell r="H31">
            <v>3328784.01</v>
          </cell>
          <cell r="I31">
            <v>112.90290229144337</v>
          </cell>
          <cell r="J31">
            <v>380424.0099999998</v>
          </cell>
          <cell r="K31">
            <v>104.64928978017466</v>
          </cell>
          <cell r="L31">
            <v>741338.7400000002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17378652.27</v>
          </cell>
          <cell r="H32">
            <v>2877128.74</v>
          </cell>
          <cell r="I32">
            <v>80.51234397408722</v>
          </cell>
          <cell r="J32">
            <v>-696396.2599999998</v>
          </cell>
          <cell r="K32">
            <v>127.38448285365716</v>
          </cell>
          <cell r="L32">
            <v>3735976.2699999996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27488761.23</v>
          </cell>
          <cell r="H33">
            <v>5814606.68</v>
          </cell>
          <cell r="I33">
            <v>104.29383686658954</v>
          </cell>
          <cell r="J33">
            <v>239390.6799999997</v>
          </cell>
          <cell r="K33">
            <v>122.37018551337029</v>
          </cell>
          <cell r="L33">
            <v>5025151.23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25399962.01</v>
          </cell>
          <cell r="H34">
            <v>4352665.4700000025</v>
          </cell>
          <cell r="I34">
            <v>75.43535890441352</v>
          </cell>
          <cell r="J34">
            <v>-1417394.5299999975</v>
          </cell>
          <cell r="K34">
            <v>116.19968813603985</v>
          </cell>
          <cell r="L34">
            <v>3541072.0100000016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61702390.52</v>
          </cell>
          <cell r="H35">
            <v>11261009.100000001</v>
          </cell>
          <cell r="I35">
            <v>108.7829964035275</v>
          </cell>
          <cell r="J35">
            <v>909199.1000000015</v>
          </cell>
          <cell r="K35">
            <v>108.01401901127133</v>
          </cell>
          <cell r="L35">
            <v>4577962.520000003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6510437.79</v>
          </cell>
          <cell r="H36">
            <v>1434858.13</v>
          </cell>
          <cell r="I36">
            <v>62.53753734644645</v>
          </cell>
          <cell r="J36">
            <v>-859536.8700000001</v>
          </cell>
          <cell r="K36">
            <v>90.1655873145134</v>
          </cell>
          <cell r="L36">
            <v>-710097.21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17923478.51</v>
          </cell>
          <cell r="H37">
            <v>2685590.8600000013</v>
          </cell>
          <cell r="I37">
            <v>78.85451679716155</v>
          </cell>
          <cell r="J37">
            <v>-720163.1399999987</v>
          </cell>
          <cell r="K37">
            <v>97.38893192900248</v>
          </cell>
          <cell r="L37">
            <v>-480541.48999999836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8864291.18</v>
          </cell>
          <cell r="H38">
            <v>1484374.8099999996</v>
          </cell>
          <cell r="I38">
            <v>102.8749767827391</v>
          </cell>
          <cell r="J38">
            <v>41482.80999999959</v>
          </cell>
          <cell r="K38">
            <v>107.68807565033187</v>
          </cell>
          <cell r="L38">
            <v>632840.1799999997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6879036.17</v>
          </cell>
          <cell r="H39">
            <v>1106272.5</v>
          </cell>
          <cell r="I39">
            <v>39.3617600406472</v>
          </cell>
          <cell r="J39">
            <v>-1704253.5</v>
          </cell>
          <cell r="K39">
            <v>81.01132515648092</v>
          </cell>
          <cell r="L39">
            <v>-1612413.83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7346864.64</v>
          </cell>
          <cell r="H40">
            <v>1161599.1599999992</v>
          </cell>
          <cell r="I40">
            <v>97.51438539700868</v>
          </cell>
          <cell r="J40">
            <v>-29608.840000000782</v>
          </cell>
          <cell r="K40">
            <v>168.56529955020892</v>
          </cell>
          <cell r="L40">
            <v>2988396.6399999997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7557541.59</v>
          </cell>
          <cell r="H41">
            <v>1279419.29</v>
          </cell>
          <cell r="I41">
            <v>35.06651382055885</v>
          </cell>
          <cell r="J41">
            <v>-2369130.71</v>
          </cell>
          <cell r="K41">
            <v>82.74241494630175</v>
          </cell>
          <cell r="L41">
            <v>-1576276.4100000001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13368114.35</v>
          </cell>
          <cell r="H42">
            <v>1326816.7599999998</v>
          </cell>
          <cell r="I42">
            <v>58.214271266828845</v>
          </cell>
          <cell r="J42">
            <v>-952378.2400000002</v>
          </cell>
          <cell r="K42">
            <v>98.21201984941393</v>
          </cell>
          <cell r="L42">
            <v>-243370.65000000037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24244607.03</v>
          </cell>
          <cell r="H43">
            <v>3371280.0700000003</v>
          </cell>
          <cell r="I43">
            <v>100.35548878975563</v>
          </cell>
          <cell r="J43">
            <v>11942.070000000298</v>
          </cell>
          <cell r="K43">
            <v>125.1725611619465</v>
          </cell>
          <cell r="L43">
            <v>4875660.030000001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10481524.79</v>
          </cell>
          <cell r="H44">
            <v>1630613.8099999987</v>
          </cell>
          <cell r="I44">
            <v>74.2355618381636</v>
          </cell>
          <cell r="J44">
            <v>-565926.1900000013</v>
          </cell>
          <cell r="K44">
            <v>100.23069587086655</v>
          </cell>
          <cell r="L44">
            <v>24124.789999999106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9384170.3</v>
          </cell>
          <cell r="H45">
            <v>1400223.4900000012</v>
          </cell>
          <cell r="I45">
            <v>96.96032808907856</v>
          </cell>
          <cell r="J45">
            <v>-43896.509999998845</v>
          </cell>
          <cell r="K45">
            <v>106.85492293467667</v>
          </cell>
          <cell r="L45">
            <v>602010.3000000007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3970719.29</v>
          </cell>
          <cell r="H46">
            <v>631962.3500000001</v>
          </cell>
          <cell r="I46">
            <v>99.55188742405173</v>
          </cell>
          <cell r="J46">
            <v>-2844.649999999907</v>
          </cell>
          <cell r="K46">
            <v>112.41853369368695</v>
          </cell>
          <cell r="L46">
            <v>438633.29000000004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4371827.92</v>
          </cell>
          <cell r="H47">
            <v>1051973.67</v>
          </cell>
          <cell r="I47">
            <v>143.0079553564753</v>
          </cell>
          <cell r="J47">
            <v>316368.6699999999</v>
          </cell>
          <cell r="K47">
            <v>132.05908577804803</v>
          </cell>
          <cell r="L47">
            <v>1061318.92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4068958.11</v>
          </cell>
          <cell r="H48">
            <v>621091.7599999998</v>
          </cell>
          <cell r="I48">
            <v>72.66126252812134</v>
          </cell>
          <cell r="J48">
            <v>-233685.24000000022</v>
          </cell>
          <cell r="K48">
            <v>101.66450443103395</v>
          </cell>
          <cell r="L48">
            <v>66619.10999999987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10645977</v>
          </cell>
          <cell r="H49">
            <v>1695802.8900000006</v>
          </cell>
          <cell r="I49">
            <v>137.2031011828671</v>
          </cell>
          <cell r="J49">
            <v>459822.8900000006</v>
          </cell>
          <cell r="K49">
            <v>134.51103817956113</v>
          </cell>
          <cell r="L49">
            <v>2731402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4205648.1</v>
          </cell>
          <cell r="H50">
            <v>740615.7599999998</v>
          </cell>
          <cell r="I50">
            <v>82.59293012425475</v>
          </cell>
          <cell r="J50">
            <v>-156090.24000000022</v>
          </cell>
          <cell r="K50">
            <v>97.2027959582811</v>
          </cell>
          <cell r="L50">
            <v>-121025.90000000037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3448066.06</v>
          </cell>
          <cell r="H51">
            <v>434576.31000000006</v>
          </cell>
          <cell r="I51">
            <v>108.6147515170904</v>
          </cell>
          <cell r="J51">
            <v>34468.310000000056</v>
          </cell>
          <cell r="K51">
            <v>120.1083204420236</v>
          </cell>
          <cell r="L51">
            <v>577269.06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4913298581.930002</v>
          </cell>
          <cell r="H52">
            <v>600178382.6199996</v>
          </cell>
          <cell r="I52">
            <v>82.60730501403091</v>
          </cell>
          <cell r="J52">
            <v>-119592145.00000009</v>
          </cell>
          <cell r="K52">
            <v>106.03159571395366</v>
          </cell>
          <cell r="L52">
            <v>279492451.9300022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860725085.72</v>
      </c>
      <c r="F10" s="33">
        <f>'[1]вспомогат'!H10</f>
        <v>84206811.14999998</v>
      </c>
      <c r="G10" s="34">
        <f>'[1]вспомогат'!I10</f>
        <v>86.22442828202811</v>
      </c>
      <c r="H10" s="33">
        <f>'[1]вспомогат'!J10</f>
        <v>-13453228.850000024</v>
      </c>
      <c r="I10" s="34">
        <f>'[1]вспомогат'!K10</f>
        <v>110.39325269734788</v>
      </c>
      <c r="J10" s="33">
        <f>'[1]вспомогат'!L10</f>
        <v>81035145.72000003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2352230287.37</v>
      </c>
      <c r="F12" s="33">
        <f>'[1]вспомогат'!H11</f>
        <v>278359772.5899999</v>
      </c>
      <c r="G12" s="36">
        <f>'[1]вспомогат'!I11</f>
        <v>79.4961581556739</v>
      </c>
      <c r="H12" s="37">
        <f>'[1]вспомогат'!J11</f>
        <v>-71795227.41000009</v>
      </c>
      <c r="I12" s="36">
        <f>'[1]вспомогат'!K11</f>
        <v>101.57092589632315</v>
      </c>
      <c r="J12" s="39">
        <f>'[1]вспомогат'!L11</f>
        <v>36380287.369999886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198122510.43</v>
      </c>
      <c r="F13" s="33">
        <f>'[1]вспомогат'!H12</f>
        <v>25044542.78</v>
      </c>
      <c r="G13" s="36">
        <f>'[1]вспомогат'!I12</f>
        <v>89.32426212158073</v>
      </c>
      <c r="H13" s="37">
        <f>'[1]вспомогат'!J12</f>
        <v>-2993240.219999999</v>
      </c>
      <c r="I13" s="36">
        <f>'[1]вспомогат'!K12</f>
        <v>115.40734161735749</v>
      </c>
      <c r="J13" s="39">
        <f>'[1]вспомогат'!L12</f>
        <v>26450147.430000007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257742049.62</v>
      </c>
      <c r="F14" s="33">
        <f>'[1]вспомогат'!H13</f>
        <v>27603428.49000001</v>
      </c>
      <c r="G14" s="36">
        <f>'[1]вспомогат'!I13</f>
        <v>77.34598499506143</v>
      </c>
      <c r="H14" s="37">
        <f>'[1]вспомогат'!J13</f>
        <v>-8084821.50999999</v>
      </c>
      <c r="I14" s="36">
        <f>'[1]вспомогат'!K13</f>
        <v>101.16261095898638</v>
      </c>
      <c r="J14" s="39">
        <f>'[1]вспомогат'!L13</f>
        <v>2962099.620000005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254098166.58</v>
      </c>
      <c r="F15" s="33">
        <f>'[1]вспомогат'!H14</f>
        <v>33067029.110000014</v>
      </c>
      <c r="G15" s="36">
        <f>'[1]вспомогат'!I14</f>
        <v>79.22903275349822</v>
      </c>
      <c r="H15" s="37">
        <f>'[1]вспомогат'!J14</f>
        <v>-8668970.889999986</v>
      </c>
      <c r="I15" s="36">
        <f>'[1]вспомогат'!K14</f>
        <v>102.20630722448144</v>
      </c>
      <c r="J15" s="39">
        <f>'[1]вспомогат'!L14</f>
        <v>5485166.580000013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38329375.53</v>
      </c>
      <c r="F16" s="33">
        <f>'[1]вспомогат'!H15</f>
        <v>4653689.740000002</v>
      </c>
      <c r="G16" s="36">
        <f>'[1]вспомогат'!I15</f>
        <v>79.8409549299158</v>
      </c>
      <c r="H16" s="37">
        <f>'[1]вспомогат'!J15</f>
        <v>-1175010.259999998</v>
      </c>
      <c r="I16" s="36">
        <f>'[1]вспомогат'!K15</f>
        <v>99.61633061309354</v>
      </c>
      <c r="J16" s="39">
        <f>'[1]вспомогат'!L15</f>
        <v>-147624.4699999988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3100522389.5299997</v>
      </c>
      <c r="F17" s="41">
        <f>SUM(F12:F16)</f>
        <v>368728462.7099999</v>
      </c>
      <c r="G17" s="42">
        <f>F17/D17*100</f>
        <v>79.90722122681323</v>
      </c>
      <c r="H17" s="41">
        <f>SUM(H12:H16)</f>
        <v>-92717270.29000005</v>
      </c>
      <c r="I17" s="43">
        <f>E17/C17*100</f>
        <v>102.34799818513964</v>
      </c>
      <c r="J17" s="41">
        <f>SUM(J12:J16)</f>
        <v>71130076.52999991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17900033.81</v>
      </c>
      <c r="F18" s="44">
        <f>'[1]вспомогат'!H16</f>
        <v>2309982.6499999985</v>
      </c>
      <c r="G18" s="45">
        <f>'[1]вспомогат'!I16</f>
        <v>68.51213800998917</v>
      </c>
      <c r="H18" s="46">
        <f>'[1]вспомогат'!J16</f>
        <v>-1061657.3500000015</v>
      </c>
      <c r="I18" s="47">
        <f>'[1]вспомогат'!K16</f>
        <v>105.01155130749108</v>
      </c>
      <c r="J18" s="48">
        <f>'[1]вспомогат'!L16</f>
        <v>854257.8099999987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127449048.35</v>
      </c>
      <c r="F19" s="44">
        <f>'[1]вспомогат'!H17</f>
        <v>17702433.419999987</v>
      </c>
      <c r="G19" s="45">
        <f>'[1]вспомогат'!I17</f>
        <v>83.37200769780486</v>
      </c>
      <c r="H19" s="37">
        <f>'[1]вспомогат'!J17</f>
        <v>-3530632.580000013</v>
      </c>
      <c r="I19" s="38">
        <f>'[1]вспомогат'!K17</f>
        <v>133.3130327291849</v>
      </c>
      <c r="J19" s="39">
        <f>'[1]вспомогат'!L17</f>
        <v>31847706.349999994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14172232</v>
      </c>
      <c r="F20" s="44">
        <f>'[1]вспомогат'!H18</f>
        <v>2424469.0700000003</v>
      </c>
      <c r="G20" s="45">
        <f>'[1]вспомогат'!I18</f>
        <v>95.12403437770355</v>
      </c>
      <c r="H20" s="37">
        <f>'[1]вспомогат'!J18</f>
        <v>-124275.9299999997</v>
      </c>
      <c r="I20" s="38">
        <f>'[1]вспомогат'!K18</f>
        <v>130.3648195890632</v>
      </c>
      <c r="J20" s="39">
        <f>'[1]вспомогат'!L18</f>
        <v>3301023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12253300.52</v>
      </c>
      <c r="F21" s="44">
        <f>'[1]вспомогат'!H19</f>
        <v>3987725.46</v>
      </c>
      <c r="G21" s="45">
        <f>'[1]вспомогат'!I19</f>
        <v>112.9635268122716</v>
      </c>
      <c r="H21" s="37">
        <f>'[1]вспомогат'!J19</f>
        <v>457625.45999999996</v>
      </c>
      <c r="I21" s="38">
        <f>'[1]вспомогат'!K19</f>
        <v>121.17690236791047</v>
      </c>
      <c r="J21" s="39">
        <f>'[1]вспомогат'!L19</f>
        <v>2141389.5199999996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67581132.56</v>
      </c>
      <c r="F22" s="44">
        <f>'[1]вспомогат'!H20</f>
        <v>9283361.340000004</v>
      </c>
      <c r="G22" s="45">
        <f>'[1]вспомогат'!I20</f>
        <v>92.08921940387079</v>
      </c>
      <c r="H22" s="37">
        <f>'[1]вспомогат'!J20</f>
        <v>-797472.6599999964</v>
      </c>
      <c r="I22" s="38">
        <f>'[1]вспомогат'!K20</f>
        <v>125.82283142687385</v>
      </c>
      <c r="J22" s="39">
        <f>'[1]вспомогат'!L20</f>
        <v>13869789.560000002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50961231.52</v>
      </c>
      <c r="F23" s="44">
        <f>'[1]вспомогат'!H21</f>
        <v>7044517.32</v>
      </c>
      <c r="G23" s="45">
        <f>'[1]вспомогат'!I21</f>
        <v>90.93630562888475</v>
      </c>
      <c r="H23" s="37">
        <f>'[1]вспомогат'!J21</f>
        <v>-702132.6799999997</v>
      </c>
      <c r="I23" s="38">
        <f>'[1]вспомогат'!K21</f>
        <v>123.64735229763548</v>
      </c>
      <c r="J23" s="39">
        <f>'[1]вспомогат'!L21</f>
        <v>9746251.520000003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47351039.09</v>
      </c>
      <c r="F24" s="44">
        <f>'[1]вспомогат'!H22</f>
        <v>5139196.340000004</v>
      </c>
      <c r="G24" s="45">
        <f>'[1]вспомогат'!I22</f>
        <v>64.94309311920165</v>
      </c>
      <c r="H24" s="37">
        <f>'[1]вспомогат'!J22</f>
        <v>-2774187.6599999964</v>
      </c>
      <c r="I24" s="38">
        <f>'[1]вспомогат'!K22</f>
        <v>107.79351425096877</v>
      </c>
      <c r="J24" s="39">
        <f>'[1]вспомогат'!L22</f>
        <v>3423499.0900000036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36209722.86</v>
      </c>
      <c r="F25" s="44">
        <f>'[1]вспомогат'!H23</f>
        <v>4839491.989999998</v>
      </c>
      <c r="G25" s="45">
        <f>'[1]вспомогат'!I23</f>
        <v>71.96031997749365</v>
      </c>
      <c r="H25" s="37">
        <f>'[1]вспомогат'!J23</f>
        <v>-1885731.0100000016</v>
      </c>
      <c r="I25" s="38">
        <f>'[1]вспомогат'!K23</f>
        <v>111.3388351722472</v>
      </c>
      <c r="J25" s="39">
        <f>'[1]вспомогат'!L23</f>
        <v>3687626.8599999994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18796294.54</v>
      </c>
      <c r="F26" s="44">
        <f>'[1]вспомогат'!H24</f>
        <v>2554087.6399999987</v>
      </c>
      <c r="G26" s="45">
        <f>'[1]вспомогат'!I24</f>
        <v>97.74279449077135</v>
      </c>
      <c r="H26" s="37">
        <f>'[1]вспомогат'!J24</f>
        <v>-58982.36000000127</v>
      </c>
      <c r="I26" s="38">
        <f>'[1]вспомогат'!K24</f>
        <v>126.93988393921596</v>
      </c>
      <c r="J26" s="39">
        <f>'[1]вспомогат'!L24</f>
        <v>3989053.539999999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60809958.85</v>
      </c>
      <c r="F27" s="44">
        <f>'[1]вспомогат'!H25</f>
        <v>9711785.230000004</v>
      </c>
      <c r="G27" s="45">
        <f>'[1]вспомогат'!I25</f>
        <v>90.60312518658391</v>
      </c>
      <c r="H27" s="37">
        <f>'[1]вспомогат'!J25</f>
        <v>-1007254.7699999958</v>
      </c>
      <c r="I27" s="38">
        <f>'[1]вспомогат'!K25</f>
        <v>112.96965078774139</v>
      </c>
      <c r="J27" s="39">
        <f>'[1]вспомогат'!L25</f>
        <v>6981378.8500000015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35178526.43</v>
      </c>
      <c r="F28" s="44">
        <f>'[1]вспомогат'!H26</f>
        <v>7586003.169999998</v>
      </c>
      <c r="G28" s="45">
        <f>'[1]вспомогат'!I26</f>
        <v>113.3367741224135</v>
      </c>
      <c r="H28" s="37">
        <f>'[1]вспомогат'!J26</f>
        <v>892674.1699999981</v>
      </c>
      <c r="I28" s="38">
        <f>'[1]вспомогат'!K26</f>
        <v>111.36918871777162</v>
      </c>
      <c r="J28" s="39">
        <f>'[1]вспомогат'!L26</f>
        <v>3591220.4299999997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27141636.13</v>
      </c>
      <c r="F29" s="44">
        <f>'[1]вспомогат'!H27</f>
        <v>4819812.169999998</v>
      </c>
      <c r="G29" s="45">
        <f>'[1]вспомогат'!I27</f>
        <v>87.50142594758022</v>
      </c>
      <c r="H29" s="37">
        <f>'[1]вспомогат'!J27</f>
        <v>-688454.8300000019</v>
      </c>
      <c r="I29" s="38">
        <f>'[1]вспомогат'!K27</f>
        <v>113.91621396725017</v>
      </c>
      <c r="J29" s="39">
        <f>'[1]вспомогат'!L27</f>
        <v>3315672.129999999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32558401.41</v>
      </c>
      <c r="F30" s="44">
        <f>'[1]вспомогат'!H28</f>
        <v>4054473.1099999994</v>
      </c>
      <c r="G30" s="45">
        <f>'[1]вспомогат'!I28</f>
        <v>96.72467744509653</v>
      </c>
      <c r="H30" s="37">
        <f>'[1]вспомогат'!J28</f>
        <v>-137293.8900000006</v>
      </c>
      <c r="I30" s="38">
        <f>'[1]вспомогат'!K28</f>
        <v>109.68649887626458</v>
      </c>
      <c r="J30" s="39">
        <f>'[1]вспомогат'!L28</f>
        <v>2875257.41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79157011.3</v>
      </c>
      <c r="F31" s="44">
        <f>'[1]вспомогат'!H29</f>
        <v>10630442.25</v>
      </c>
      <c r="G31" s="45">
        <f>'[1]вспомогат'!I29</f>
        <v>103.84118498278634</v>
      </c>
      <c r="H31" s="37">
        <f>'[1]вспомогат'!J29</f>
        <v>393230.25</v>
      </c>
      <c r="I31" s="38">
        <f>'[1]вспомогат'!K29</f>
        <v>108.48657636248097</v>
      </c>
      <c r="J31" s="39">
        <f>'[1]вспомогат'!L29</f>
        <v>6192213.299999997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32603965.71</v>
      </c>
      <c r="F32" s="44">
        <f>'[1]вспомогат'!H30</f>
        <v>5464061.98</v>
      </c>
      <c r="G32" s="45">
        <f>'[1]вспомогат'!I30</f>
        <v>75.09308509651427</v>
      </c>
      <c r="H32" s="37">
        <f>'[1]вспомогат'!J30</f>
        <v>-1812323.0199999996</v>
      </c>
      <c r="I32" s="38">
        <f>'[1]вспомогат'!K30</f>
        <v>116.57127532591743</v>
      </c>
      <c r="J32" s="39">
        <f>'[1]вспомогат'!L30</f>
        <v>4634840.710000001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16686542.74</v>
      </c>
      <c r="F33" s="44">
        <f>'[1]вспомогат'!H31</f>
        <v>3328784.01</v>
      </c>
      <c r="G33" s="45">
        <f>'[1]вспомогат'!I31</f>
        <v>112.90290229144337</v>
      </c>
      <c r="H33" s="37">
        <f>'[1]вспомогат'!J31</f>
        <v>380424.0099999998</v>
      </c>
      <c r="I33" s="38">
        <f>'[1]вспомогат'!K31</f>
        <v>104.64928978017466</v>
      </c>
      <c r="J33" s="39">
        <f>'[1]вспомогат'!L31</f>
        <v>741338.7400000002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17378652.27</v>
      </c>
      <c r="F34" s="44">
        <f>'[1]вспомогат'!H32</f>
        <v>2877128.74</v>
      </c>
      <c r="G34" s="45">
        <f>'[1]вспомогат'!I32</f>
        <v>80.51234397408722</v>
      </c>
      <c r="H34" s="37">
        <f>'[1]вспомогат'!J32</f>
        <v>-696396.2599999998</v>
      </c>
      <c r="I34" s="38">
        <f>'[1]вспомогат'!K32</f>
        <v>127.38448285365716</v>
      </c>
      <c r="J34" s="39">
        <f>'[1]вспомогат'!L32</f>
        <v>3735976.2699999996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27488761.23</v>
      </c>
      <c r="F35" s="44">
        <f>'[1]вспомогат'!H33</f>
        <v>5814606.68</v>
      </c>
      <c r="G35" s="45">
        <f>'[1]вспомогат'!I33</f>
        <v>104.29383686658954</v>
      </c>
      <c r="H35" s="37">
        <f>'[1]вспомогат'!J33</f>
        <v>239390.6799999997</v>
      </c>
      <c r="I35" s="38">
        <f>'[1]вспомогат'!K33</f>
        <v>122.37018551337029</v>
      </c>
      <c r="J35" s="39">
        <f>'[1]вспомогат'!L33</f>
        <v>5025151.23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25399962.01</v>
      </c>
      <c r="F36" s="44">
        <f>'[1]вспомогат'!H34</f>
        <v>4352665.4700000025</v>
      </c>
      <c r="G36" s="45">
        <f>'[1]вспомогат'!I34</f>
        <v>75.43535890441352</v>
      </c>
      <c r="H36" s="37">
        <f>'[1]вспомогат'!J34</f>
        <v>-1417394.5299999975</v>
      </c>
      <c r="I36" s="38">
        <f>'[1]вспомогат'!K34</f>
        <v>116.19968813603985</v>
      </c>
      <c r="J36" s="39">
        <f>'[1]вспомогат'!L34</f>
        <v>3541072.0100000016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61702390.52</v>
      </c>
      <c r="F37" s="44">
        <f>'[1]вспомогат'!H35</f>
        <v>11261009.100000001</v>
      </c>
      <c r="G37" s="45">
        <f>'[1]вспомогат'!I35</f>
        <v>108.7829964035275</v>
      </c>
      <c r="H37" s="37">
        <f>'[1]вспомогат'!J35</f>
        <v>909199.1000000015</v>
      </c>
      <c r="I37" s="38">
        <f>'[1]вспомогат'!K35</f>
        <v>108.01401901127133</v>
      </c>
      <c r="J37" s="39">
        <f>'[1]вспомогат'!L35</f>
        <v>4577962.520000003</v>
      </c>
    </row>
    <row r="38" spans="1:10" ht="18.75" customHeight="1">
      <c r="A38" s="50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808779843.85</v>
      </c>
      <c r="F38" s="41">
        <f>SUM(F18:F37)</f>
        <v>125186037.13999999</v>
      </c>
      <c r="G38" s="42">
        <f>F38/D38*100</f>
        <v>90.31680959561238</v>
      </c>
      <c r="H38" s="41">
        <f>SUM(H18:H37)</f>
        <v>-13421645.860000005</v>
      </c>
      <c r="I38" s="43">
        <f>E38/C38*100</f>
        <v>117.0944630626337</v>
      </c>
      <c r="J38" s="41">
        <f>SUM(J18:J37)</f>
        <v>118072680.85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6510437.79</v>
      </c>
      <c r="F39" s="33">
        <f>'[1]вспомогат'!H36</f>
        <v>1434858.13</v>
      </c>
      <c r="G39" s="36">
        <f>'[1]вспомогат'!I36</f>
        <v>62.53753734644645</v>
      </c>
      <c r="H39" s="37">
        <f>'[1]вспомогат'!J36</f>
        <v>-859536.8700000001</v>
      </c>
      <c r="I39" s="38">
        <f>'[1]вспомогат'!K36</f>
        <v>90.1655873145134</v>
      </c>
      <c r="J39" s="39">
        <f>'[1]вспомогат'!L36</f>
        <v>-710097.21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17923478.51</v>
      </c>
      <c r="F40" s="33">
        <f>'[1]вспомогат'!H37</f>
        <v>2685590.8600000013</v>
      </c>
      <c r="G40" s="36">
        <f>'[1]вспомогат'!I37</f>
        <v>78.85451679716155</v>
      </c>
      <c r="H40" s="37">
        <f>'[1]вспомогат'!J37</f>
        <v>-720163.1399999987</v>
      </c>
      <c r="I40" s="38">
        <f>'[1]вспомогат'!K37</f>
        <v>97.38893192900248</v>
      </c>
      <c r="J40" s="39">
        <f>'[1]вспомогат'!L37</f>
        <v>-480541.48999999836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8864291.18</v>
      </c>
      <c r="F41" s="33">
        <f>'[1]вспомогат'!H38</f>
        <v>1484374.8099999996</v>
      </c>
      <c r="G41" s="36">
        <f>'[1]вспомогат'!I38</f>
        <v>102.8749767827391</v>
      </c>
      <c r="H41" s="37">
        <f>'[1]вспомогат'!J38</f>
        <v>41482.80999999959</v>
      </c>
      <c r="I41" s="38">
        <f>'[1]вспомогат'!K38</f>
        <v>107.68807565033187</v>
      </c>
      <c r="J41" s="39">
        <f>'[1]вспомогат'!L38</f>
        <v>632840.1799999997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6879036.17</v>
      </c>
      <c r="F42" s="33">
        <f>'[1]вспомогат'!H39</f>
        <v>1106272.5</v>
      </c>
      <c r="G42" s="36">
        <f>'[1]вспомогат'!I39</f>
        <v>39.3617600406472</v>
      </c>
      <c r="H42" s="37">
        <f>'[1]вспомогат'!J39</f>
        <v>-1704253.5</v>
      </c>
      <c r="I42" s="38">
        <f>'[1]вспомогат'!K39</f>
        <v>81.01132515648092</v>
      </c>
      <c r="J42" s="39">
        <f>'[1]вспомогат'!L39</f>
        <v>-1612413.83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7346864.64</v>
      </c>
      <c r="F43" s="33">
        <f>'[1]вспомогат'!H40</f>
        <v>1161599.1599999992</v>
      </c>
      <c r="G43" s="36">
        <f>'[1]вспомогат'!I40</f>
        <v>97.51438539700868</v>
      </c>
      <c r="H43" s="37">
        <f>'[1]вспомогат'!J40</f>
        <v>-29608.840000000782</v>
      </c>
      <c r="I43" s="38">
        <f>'[1]вспомогат'!K40</f>
        <v>168.56529955020892</v>
      </c>
      <c r="J43" s="39">
        <f>'[1]вспомогат'!L40</f>
        <v>2988396.6399999997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7557541.59</v>
      </c>
      <c r="F44" s="33">
        <f>'[1]вспомогат'!H41</f>
        <v>1279419.29</v>
      </c>
      <c r="G44" s="36">
        <f>'[1]вспомогат'!I41</f>
        <v>35.06651382055885</v>
      </c>
      <c r="H44" s="37">
        <f>'[1]вспомогат'!J41</f>
        <v>-2369130.71</v>
      </c>
      <c r="I44" s="38">
        <f>'[1]вспомогат'!K41</f>
        <v>82.74241494630175</v>
      </c>
      <c r="J44" s="39">
        <f>'[1]вспомогат'!L41</f>
        <v>-1576276.4100000001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13368114.35</v>
      </c>
      <c r="F45" s="33">
        <f>'[1]вспомогат'!H42</f>
        <v>1326816.7599999998</v>
      </c>
      <c r="G45" s="36">
        <f>'[1]вспомогат'!I42</f>
        <v>58.214271266828845</v>
      </c>
      <c r="H45" s="37">
        <f>'[1]вспомогат'!J42</f>
        <v>-952378.2400000002</v>
      </c>
      <c r="I45" s="38">
        <f>'[1]вспомогат'!K42</f>
        <v>98.21201984941393</v>
      </c>
      <c r="J45" s="39">
        <f>'[1]вспомогат'!L42</f>
        <v>-243370.65000000037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24244607.03</v>
      </c>
      <c r="F46" s="33">
        <f>'[1]вспомогат'!H43</f>
        <v>3371280.0700000003</v>
      </c>
      <c r="G46" s="36">
        <f>'[1]вспомогат'!I43</f>
        <v>100.35548878975563</v>
      </c>
      <c r="H46" s="37">
        <f>'[1]вспомогат'!J43</f>
        <v>11942.070000000298</v>
      </c>
      <c r="I46" s="38">
        <f>'[1]вспомогат'!K43</f>
        <v>125.1725611619465</v>
      </c>
      <c r="J46" s="39">
        <f>'[1]вспомогат'!L43</f>
        <v>4875660.030000001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10481524.79</v>
      </c>
      <c r="F47" s="33">
        <f>'[1]вспомогат'!H44</f>
        <v>1630613.8099999987</v>
      </c>
      <c r="G47" s="36">
        <f>'[1]вспомогат'!I44</f>
        <v>74.2355618381636</v>
      </c>
      <c r="H47" s="37">
        <f>'[1]вспомогат'!J44</f>
        <v>-565926.1900000013</v>
      </c>
      <c r="I47" s="38">
        <f>'[1]вспомогат'!K44</f>
        <v>100.23069587086655</v>
      </c>
      <c r="J47" s="39">
        <f>'[1]вспомогат'!L44</f>
        <v>24124.789999999106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9384170.3</v>
      </c>
      <c r="F48" s="33">
        <f>'[1]вспомогат'!H45</f>
        <v>1400223.4900000012</v>
      </c>
      <c r="G48" s="36">
        <f>'[1]вспомогат'!I45</f>
        <v>96.96032808907856</v>
      </c>
      <c r="H48" s="37">
        <f>'[1]вспомогат'!J45</f>
        <v>-43896.509999998845</v>
      </c>
      <c r="I48" s="38">
        <f>'[1]вспомогат'!K45</f>
        <v>106.85492293467667</v>
      </c>
      <c r="J48" s="39">
        <f>'[1]вспомогат'!L45</f>
        <v>602010.3000000007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3970719.29</v>
      </c>
      <c r="F49" s="33">
        <f>'[1]вспомогат'!H46</f>
        <v>631962.3500000001</v>
      </c>
      <c r="G49" s="36">
        <f>'[1]вспомогат'!I46</f>
        <v>99.55188742405173</v>
      </c>
      <c r="H49" s="37">
        <f>'[1]вспомогат'!J46</f>
        <v>-2844.649999999907</v>
      </c>
      <c r="I49" s="38">
        <f>'[1]вспомогат'!K46</f>
        <v>112.41853369368695</v>
      </c>
      <c r="J49" s="39">
        <f>'[1]вспомогат'!L46</f>
        <v>438633.29000000004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4371827.92</v>
      </c>
      <c r="F50" s="33">
        <f>'[1]вспомогат'!H47</f>
        <v>1051973.67</v>
      </c>
      <c r="G50" s="36">
        <f>'[1]вспомогат'!I47</f>
        <v>143.0079553564753</v>
      </c>
      <c r="H50" s="37">
        <f>'[1]вспомогат'!J47</f>
        <v>316368.6699999999</v>
      </c>
      <c r="I50" s="38">
        <f>'[1]вспомогат'!K47</f>
        <v>132.05908577804803</v>
      </c>
      <c r="J50" s="39">
        <f>'[1]вспомогат'!L47</f>
        <v>1061318.92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4068958.11</v>
      </c>
      <c r="F51" s="33">
        <f>'[1]вспомогат'!H48</f>
        <v>621091.7599999998</v>
      </c>
      <c r="G51" s="36">
        <f>'[1]вспомогат'!I48</f>
        <v>72.66126252812134</v>
      </c>
      <c r="H51" s="37">
        <f>'[1]вспомогат'!J48</f>
        <v>-233685.24000000022</v>
      </c>
      <c r="I51" s="38">
        <f>'[1]вспомогат'!K48</f>
        <v>101.66450443103395</v>
      </c>
      <c r="J51" s="39">
        <f>'[1]вспомогат'!L48</f>
        <v>66619.10999999987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10645977</v>
      </c>
      <c r="F52" s="33">
        <f>'[1]вспомогат'!H49</f>
        <v>1695802.8900000006</v>
      </c>
      <c r="G52" s="36">
        <f>'[1]вспомогат'!I49</f>
        <v>137.2031011828671</v>
      </c>
      <c r="H52" s="37">
        <f>'[1]вспомогат'!J49</f>
        <v>459822.8900000006</v>
      </c>
      <c r="I52" s="38">
        <f>'[1]вспомогат'!K49</f>
        <v>134.51103817956113</v>
      </c>
      <c r="J52" s="39">
        <f>'[1]вспомогат'!L49</f>
        <v>2731402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4205648.1</v>
      </c>
      <c r="F53" s="33">
        <f>'[1]вспомогат'!H50</f>
        <v>740615.7599999998</v>
      </c>
      <c r="G53" s="36">
        <f>'[1]вспомогат'!I50</f>
        <v>82.59293012425475</v>
      </c>
      <c r="H53" s="37">
        <f>'[1]вспомогат'!J50</f>
        <v>-156090.24000000022</v>
      </c>
      <c r="I53" s="38">
        <f>'[1]вспомогат'!K50</f>
        <v>97.2027959582811</v>
      </c>
      <c r="J53" s="39">
        <f>'[1]вспомогат'!L50</f>
        <v>-121025.90000000037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3448066.06</v>
      </c>
      <c r="F54" s="33">
        <f>'[1]вспомогат'!H51</f>
        <v>434576.31000000006</v>
      </c>
      <c r="G54" s="36">
        <f>'[1]вспомогат'!I51</f>
        <v>108.6147515170904</v>
      </c>
      <c r="H54" s="37">
        <f>'[1]вспомогат'!J51</f>
        <v>34468.310000000056</v>
      </c>
      <c r="I54" s="38">
        <f>'[1]вспомогат'!K51</f>
        <v>120.1083204420236</v>
      </c>
      <c r="J54" s="39">
        <f>'[1]вспомогат'!L51</f>
        <v>577269.06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143271262.82999998</v>
      </c>
      <c r="F55" s="41">
        <f>SUM(F39:F54)</f>
        <v>22057071.619999994</v>
      </c>
      <c r="G55" s="42">
        <f>F55/D55*100</f>
        <v>76.50602956917048</v>
      </c>
      <c r="H55" s="41">
        <f>SUM(H39:H54)</f>
        <v>-6773429.379999999</v>
      </c>
      <c r="I55" s="43">
        <f>E55/C55*100</f>
        <v>106.90551838929582</v>
      </c>
      <c r="J55" s="41">
        <f>SUM(J39:J54)</f>
        <v>9254548.830000002</v>
      </c>
    </row>
    <row r="56" spans="1:10" ht="15.75" customHeight="1">
      <c r="A56" s="53" t="s">
        <v>58</v>
      </c>
      <c r="B56" s="54">
        <f>'[1]вспомогат'!B52</f>
        <v>8509976748</v>
      </c>
      <c r="C56" s="54">
        <f>'[1]вспомогат'!C52</f>
        <v>4633806130</v>
      </c>
      <c r="D56" s="54">
        <f>'[1]вспомогат'!D52</f>
        <v>726543957</v>
      </c>
      <c r="E56" s="54">
        <f>'[1]вспомогат'!G52</f>
        <v>4913298581.930002</v>
      </c>
      <c r="F56" s="54">
        <f>'[1]вспомогат'!H52</f>
        <v>600178382.6199996</v>
      </c>
      <c r="G56" s="55">
        <f>'[1]вспомогат'!I52</f>
        <v>82.60730501403091</v>
      </c>
      <c r="H56" s="54">
        <f>'[1]вспомогат'!J52</f>
        <v>-119592145.00000009</v>
      </c>
      <c r="I56" s="55">
        <f>'[1]вспомогат'!K52</f>
        <v>106.03159571395366</v>
      </c>
      <c r="J56" s="54">
        <f>'[1]вспомогат'!L52</f>
        <v>279492451.9300022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26.07.2017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2017-07-27T04:02:19Z</dcterms:created>
  <dcterms:modified xsi:type="dcterms:W3CDTF">2017-07-27T04:02:51Z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