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<sst xmlns="http://schemas.openxmlformats.org/spreadsheetml/2006/main" count="64" uniqueCount="59">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</sst>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25.07.2017</v>
          </cell>
        </row>
        <row r="6">
          <cell r="G6" t="str">
            <v>Фактично надійшло на 25.07.2017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857042872.26</v>
          </cell>
          <cell r="H10">
            <v>80524597.68999994</v>
          </cell>
          <cell r="I10">
            <v>82.45398802826615</v>
          </cell>
          <cell r="J10">
            <v>-17135442.310000062</v>
          </cell>
          <cell r="K10">
            <v>109.92098631668892</v>
          </cell>
          <cell r="L10">
            <v>77352932.25999999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2327768323.36</v>
          </cell>
          <cell r="H11">
            <v>253897808.58000016</v>
          </cell>
          <cell r="I11">
            <v>72.51011939855212</v>
          </cell>
          <cell r="J11">
            <v>-96257191.41999984</v>
          </cell>
          <cell r="K11">
            <v>100.5146414215083</v>
          </cell>
          <cell r="L11">
            <v>11918323.360000134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195505333.94</v>
          </cell>
          <cell r="H12">
            <v>22427366.28999999</v>
          </cell>
          <cell r="I12">
            <v>79.9897990864684</v>
          </cell>
          <cell r="J12">
            <v>-5610416.710000008</v>
          </cell>
          <cell r="K12">
            <v>113.88282337559484</v>
          </cell>
          <cell r="L12">
            <v>23832970.939999998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256669791.82</v>
          </cell>
          <cell r="H13">
            <v>26531170.689999998</v>
          </cell>
          <cell r="I13">
            <v>74.34147286571911</v>
          </cell>
          <cell r="J13">
            <v>-9157079.310000002</v>
          </cell>
          <cell r="K13">
            <v>100.74175452974224</v>
          </cell>
          <cell r="L13">
            <v>1889841.8199999928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250714557.17</v>
          </cell>
          <cell r="H14">
            <v>29683419.699999988</v>
          </cell>
          <cell r="I14">
            <v>71.12186050412112</v>
          </cell>
          <cell r="J14">
            <v>-12052580.300000012</v>
          </cell>
          <cell r="K14">
            <v>100.8453126626524</v>
          </cell>
          <cell r="L14">
            <v>2101557.169999987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37941955.72</v>
          </cell>
          <cell r="H15">
            <v>4266269.93</v>
          </cell>
          <cell r="I15">
            <v>73.19419304476126</v>
          </cell>
          <cell r="J15">
            <v>-1562430.0700000003</v>
          </cell>
          <cell r="K15">
            <v>98.60944387556202</v>
          </cell>
          <cell r="L15">
            <v>-535044.2800000012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17557567.06</v>
          </cell>
          <cell r="H16">
            <v>1967515.8999999985</v>
          </cell>
          <cell r="I16">
            <v>58.35486291537645</v>
          </cell>
          <cell r="J16">
            <v>-1404124.1000000015</v>
          </cell>
          <cell r="K16">
            <v>103.00245092977873</v>
          </cell>
          <cell r="L16">
            <v>511791.05999999866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126226270.69</v>
          </cell>
          <cell r="H17">
            <v>16479655.75999999</v>
          </cell>
          <cell r="I17">
            <v>77.6131707027143</v>
          </cell>
          <cell r="J17">
            <v>-4753410.24000001</v>
          </cell>
          <cell r="K17">
            <v>132.03399455417687</v>
          </cell>
          <cell r="L17">
            <v>30624928.689999998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13759008.5</v>
          </cell>
          <cell r="H18">
            <v>2011245.5700000003</v>
          </cell>
          <cell r="I18">
            <v>78.9112119886454</v>
          </cell>
          <cell r="J18">
            <v>-537499.4299999997</v>
          </cell>
          <cell r="K18">
            <v>126.56373821899662</v>
          </cell>
          <cell r="L18">
            <v>2887799.5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11994923.18</v>
          </cell>
          <cell r="H19">
            <v>3729348.12</v>
          </cell>
          <cell r="I19">
            <v>105.64426276876009</v>
          </cell>
          <cell r="J19">
            <v>199248.1200000001</v>
          </cell>
          <cell r="K19">
            <v>118.62172422205852</v>
          </cell>
          <cell r="L19">
            <v>1883012.1799999997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66937401.37</v>
          </cell>
          <cell r="H20">
            <v>8639630.149999999</v>
          </cell>
          <cell r="I20">
            <v>85.70352562099524</v>
          </cell>
          <cell r="J20">
            <v>-1441203.8500000015</v>
          </cell>
          <cell r="K20">
            <v>124.62433004142159</v>
          </cell>
          <cell r="L20">
            <v>13226058.369999997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50422417.62</v>
          </cell>
          <cell r="H21">
            <v>6505703.419999994</v>
          </cell>
          <cell r="I21">
            <v>83.98086166278318</v>
          </cell>
          <cell r="J21">
            <v>-1240946.5800000057</v>
          </cell>
          <cell r="K21">
            <v>122.3400269028397</v>
          </cell>
          <cell r="L21">
            <v>9207437.619999997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47001966.16</v>
          </cell>
          <cell r="H22">
            <v>4790123.409999996</v>
          </cell>
          <cell r="I22">
            <v>60.53192174169732</v>
          </cell>
          <cell r="J22">
            <v>-3123260.5900000036</v>
          </cell>
          <cell r="K22">
            <v>106.99885802847142</v>
          </cell>
          <cell r="L22">
            <v>3074426.1599999964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35834651.85</v>
          </cell>
          <cell r="H23">
            <v>4464420.98</v>
          </cell>
          <cell r="I23">
            <v>66.3832408233898</v>
          </cell>
          <cell r="J23">
            <v>-2260802.0199999996</v>
          </cell>
          <cell r="K23">
            <v>110.18555461493011</v>
          </cell>
          <cell r="L23">
            <v>3312555.8500000015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18513258.82</v>
          </cell>
          <cell r="H24">
            <v>2271051.92</v>
          </cell>
          <cell r="I24">
            <v>86.91125457794854</v>
          </cell>
          <cell r="J24">
            <v>-342018.0800000001</v>
          </cell>
          <cell r="K24">
            <v>125.02841562449075</v>
          </cell>
          <cell r="L24">
            <v>3706017.8200000003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59922042.82</v>
          </cell>
          <cell r="H25">
            <v>8823869.200000003</v>
          </cell>
          <cell r="I25">
            <v>82.31958458966477</v>
          </cell>
          <cell r="J25">
            <v>-1895170.799999997</v>
          </cell>
          <cell r="K25">
            <v>111.32012551696515</v>
          </cell>
          <cell r="L25">
            <v>6093462.82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34065005.98</v>
          </cell>
          <cell r="H26">
            <v>6472482.719999995</v>
          </cell>
          <cell r="I26">
            <v>96.70050164873108</v>
          </cell>
          <cell r="J26">
            <v>-220846.28000000492</v>
          </cell>
          <cell r="K26">
            <v>107.84397371526396</v>
          </cell>
          <cell r="L26">
            <v>2477699.9799999967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26466917.04</v>
          </cell>
          <cell r="H27">
            <v>4145093.079999998</v>
          </cell>
          <cell r="I27">
            <v>75.25221780280437</v>
          </cell>
          <cell r="J27">
            <v>-1363173.9200000018</v>
          </cell>
          <cell r="K27">
            <v>111.08434915791865</v>
          </cell>
          <cell r="L27">
            <v>2640953.039999999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32283012.84</v>
          </cell>
          <cell r="H28">
            <v>3779084.539999999</v>
          </cell>
          <cell r="I28">
            <v>90.15492845857128</v>
          </cell>
          <cell r="J28">
            <v>-412682.4600000009</v>
          </cell>
          <cell r="K28">
            <v>108.75873809054728</v>
          </cell>
          <cell r="L28">
            <v>2599868.84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77876240.2</v>
          </cell>
          <cell r="H29">
            <v>9349671.150000006</v>
          </cell>
          <cell r="I29">
            <v>91.33024841138393</v>
          </cell>
          <cell r="J29">
            <v>-887540.849999994</v>
          </cell>
          <cell r="K29">
            <v>106.73124895103527</v>
          </cell>
          <cell r="L29">
            <v>4911442.200000003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31946242.96</v>
          </cell>
          <cell r="H30">
            <v>4806339.23</v>
          </cell>
          <cell r="I30">
            <v>66.05394340733758</v>
          </cell>
          <cell r="J30">
            <v>-2470045.7699999996</v>
          </cell>
          <cell r="K30">
            <v>114.21967244238067</v>
          </cell>
          <cell r="L30">
            <v>3977117.960000001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16316477.12</v>
          </cell>
          <cell r="H31">
            <v>2958718.3899999987</v>
          </cell>
          <cell r="I31">
            <v>100.35132717849919</v>
          </cell>
          <cell r="J31">
            <v>10358.389999998733</v>
          </cell>
          <cell r="K31">
            <v>102.3284312950778</v>
          </cell>
          <cell r="L31">
            <v>371273.1199999992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16966692.17</v>
          </cell>
          <cell r="H32">
            <v>2465168.6400000025</v>
          </cell>
          <cell r="I32">
            <v>68.98422817805955</v>
          </cell>
          <cell r="J32">
            <v>-1108356.3599999975</v>
          </cell>
          <cell r="K32">
            <v>124.3648399331627</v>
          </cell>
          <cell r="L32">
            <v>3324016.170000002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26864975.47</v>
          </cell>
          <cell r="H33">
            <v>5190820.919999998</v>
          </cell>
          <cell r="I33">
            <v>93.10528811798498</v>
          </cell>
          <cell r="J33">
            <v>-384395.08000000194</v>
          </cell>
          <cell r="K33">
            <v>119.59331322970795</v>
          </cell>
          <cell r="L33">
            <v>4401365.469999999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24784365.36</v>
          </cell>
          <cell r="H34">
            <v>3737068.8200000003</v>
          </cell>
          <cell r="I34">
            <v>64.76655043448423</v>
          </cell>
          <cell r="J34">
            <v>-2032991.1799999997</v>
          </cell>
          <cell r="K34">
            <v>113.38345798894638</v>
          </cell>
          <cell r="L34">
            <v>2925475.3599999994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60098713.09</v>
          </cell>
          <cell r="H35">
            <v>9657331.670000002</v>
          </cell>
          <cell r="I35">
            <v>93.29123766761563</v>
          </cell>
          <cell r="J35">
            <v>-694478.3299999982</v>
          </cell>
          <cell r="K35">
            <v>105.20667811325832</v>
          </cell>
          <cell r="L35">
            <v>2974285.0900000036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6410140.63</v>
          </cell>
          <cell r="H36">
            <v>1334560.9699999997</v>
          </cell>
          <cell r="I36">
            <v>58.16613835019688</v>
          </cell>
          <cell r="J36">
            <v>-959834.0300000003</v>
          </cell>
          <cell r="K36">
            <v>88.77653290234034</v>
          </cell>
          <cell r="L36">
            <v>-810394.3700000001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17652042.88</v>
          </cell>
          <cell r="H37">
            <v>2414155.2299999986</v>
          </cell>
          <cell r="I37">
            <v>70.88460382047555</v>
          </cell>
          <cell r="J37">
            <v>-991598.7700000014</v>
          </cell>
          <cell r="K37">
            <v>95.91406051503965</v>
          </cell>
          <cell r="L37">
            <v>-751977.120000001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8656766.98</v>
          </cell>
          <cell r="H38">
            <v>1276850.6100000003</v>
          </cell>
          <cell r="I38">
            <v>88.49245889505247</v>
          </cell>
          <cell r="J38">
            <v>-166041.38999999966</v>
          </cell>
          <cell r="K38">
            <v>105.16696242254251</v>
          </cell>
          <cell r="L38">
            <v>425315.98000000045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6697392.23</v>
          </cell>
          <cell r="H39">
            <v>924628.5600000005</v>
          </cell>
          <cell r="I39">
            <v>32.89877268525538</v>
          </cell>
          <cell r="J39">
            <v>-1885897.4399999995</v>
          </cell>
          <cell r="K39">
            <v>78.87218590464526</v>
          </cell>
          <cell r="L39">
            <v>-1794057.7699999996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7302680.31</v>
          </cell>
          <cell r="H40">
            <v>1117414.8299999991</v>
          </cell>
          <cell r="I40">
            <v>93.80518179864467</v>
          </cell>
          <cell r="J40">
            <v>-73793.17000000086</v>
          </cell>
          <cell r="K40">
            <v>167.5515412755124</v>
          </cell>
          <cell r="L40">
            <v>2944212.3099999996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7496173.1</v>
          </cell>
          <cell r="H41">
            <v>1218050.7999999998</v>
          </cell>
          <cell r="I41">
            <v>33.38451713694481</v>
          </cell>
          <cell r="J41">
            <v>-2430499.2</v>
          </cell>
          <cell r="K41">
            <v>82.07053282646972</v>
          </cell>
          <cell r="L41">
            <v>-1637644.9000000004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13312965.94</v>
          </cell>
          <cell r="H42">
            <v>1271668.3499999996</v>
          </cell>
          <cell r="I42">
            <v>55.794627050340125</v>
          </cell>
          <cell r="J42">
            <v>-1007526.6500000004</v>
          </cell>
          <cell r="K42">
            <v>97.80685898709802</v>
          </cell>
          <cell r="L42">
            <v>-298519.0600000005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24047130.16</v>
          </cell>
          <cell r="H43">
            <v>3173803.1999999993</v>
          </cell>
          <cell r="I43">
            <v>94.47704279831322</v>
          </cell>
          <cell r="J43">
            <v>-185534.80000000075</v>
          </cell>
          <cell r="K43">
            <v>124.15300718206312</v>
          </cell>
          <cell r="L43">
            <v>4678183.16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10463698.72</v>
          </cell>
          <cell r="H44">
            <v>1612787.7400000002</v>
          </cell>
          <cell r="I44">
            <v>73.42400957870106</v>
          </cell>
          <cell r="J44">
            <v>-583752.2599999998</v>
          </cell>
          <cell r="K44">
            <v>100.06023218008302</v>
          </cell>
          <cell r="L44">
            <v>6298.720000000671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9217284.12</v>
          </cell>
          <cell r="H45">
            <v>1233337.3099999996</v>
          </cell>
          <cell r="I45">
            <v>85.40407376118326</v>
          </cell>
          <cell r="J45">
            <v>-210782.6900000004</v>
          </cell>
          <cell r="K45">
            <v>104.95463667252703</v>
          </cell>
          <cell r="L45">
            <v>435124.1199999992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3933701.67</v>
          </cell>
          <cell r="H46">
            <v>594944.73</v>
          </cell>
          <cell r="I46">
            <v>93.72056861376764</v>
          </cell>
          <cell r="J46">
            <v>-39862.27000000002</v>
          </cell>
          <cell r="K46">
            <v>111.37049522576743</v>
          </cell>
          <cell r="L46">
            <v>401615.6699999999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4339616.08</v>
          </cell>
          <cell r="H47">
            <v>1019761.8300000001</v>
          </cell>
          <cell r="I47">
            <v>138.6289965402628</v>
          </cell>
          <cell r="J47">
            <v>284156.8300000001</v>
          </cell>
          <cell r="K47">
            <v>131.0860680336468</v>
          </cell>
          <cell r="L47">
            <v>1029107.0800000001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4005711.31</v>
          </cell>
          <cell r="H48">
            <v>557844.96</v>
          </cell>
          <cell r="I48">
            <v>65.26204612431079</v>
          </cell>
          <cell r="J48">
            <v>-296932.04000000004</v>
          </cell>
          <cell r="K48">
            <v>100.08425847985391</v>
          </cell>
          <cell r="L48">
            <v>3372.310000000056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10533928.3</v>
          </cell>
          <cell r="H49">
            <v>1583754.1900000013</v>
          </cell>
          <cell r="I49">
            <v>128.13752568811805</v>
          </cell>
          <cell r="J49">
            <v>347774.19000000134</v>
          </cell>
          <cell r="K49">
            <v>133.09531212983643</v>
          </cell>
          <cell r="L49">
            <v>2619353.3000000007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4145051.07</v>
          </cell>
          <cell r="H50">
            <v>680018.73</v>
          </cell>
          <cell r="I50">
            <v>75.83519347478438</v>
          </cell>
          <cell r="J50">
            <v>-216687.27000000002</v>
          </cell>
          <cell r="K50">
            <v>95.8022506433348</v>
          </cell>
          <cell r="L50">
            <v>-181622.93000000017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3411960.49</v>
          </cell>
          <cell r="H51">
            <v>398470.7400000002</v>
          </cell>
          <cell r="I51">
            <v>99.59079548521905</v>
          </cell>
          <cell r="J51">
            <v>-1637.2599999997765</v>
          </cell>
          <cell r="K51">
            <v>118.85063590354873</v>
          </cell>
          <cell r="L51">
            <v>541163.4900000002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4863107228.5599985</v>
          </cell>
          <cell r="H52">
            <v>549987029.2500004</v>
          </cell>
          <cell r="I52">
            <v>75.69907146719278</v>
          </cell>
          <cell r="J52">
            <v>-168138479.52999997</v>
          </cell>
          <cell r="K52">
            <v>104.9484396223542</v>
          </cell>
          <cell r="L52">
            <v>229301098.5599985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9" sqref="G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857042872.26</v>
      </c>
      <c r="F10" s="33">
        <f>'[1]вспомогат'!H10</f>
        <v>80524597.68999994</v>
      </c>
      <c r="G10" s="34">
        <f>'[1]вспомогат'!I10</f>
        <v>82.45398802826615</v>
      </c>
      <c r="H10" s="33">
        <f>'[1]вспомогат'!J10</f>
        <v>-17135442.310000062</v>
      </c>
      <c r="I10" s="34">
        <f>'[1]вспомогат'!K10</f>
        <v>109.92098631668892</v>
      </c>
      <c r="J10" s="33">
        <f>'[1]вспомогат'!L10</f>
        <v>77352932.25999999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2327768323.36</v>
      </c>
      <c r="F12" s="33">
        <f>'[1]вспомогат'!H11</f>
        <v>253897808.58000016</v>
      </c>
      <c r="G12" s="36">
        <f>'[1]вспомогат'!I11</f>
        <v>72.51011939855212</v>
      </c>
      <c r="H12" s="37">
        <f>'[1]вспомогат'!J11</f>
        <v>-96257191.41999984</v>
      </c>
      <c r="I12" s="36">
        <f>'[1]вспомогат'!K11</f>
        <v>100.5146414215083</v>
      </c>
      <c r="J12" s="39">
        <f>'[1]вспомогат'!L11</f>
        <v>11918323.360000134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195505333.94</v>
      </c>
      <c r="F13" s="33">
        <f>'[1]вспомогат'!H12</f>
        <v>22427366.28999999</v>
      </c>
      <c r="G13" s="36">
        <f>'[1]вспомогат'!I12</f>
        <v>79.9897990864684</v>
      </c>
      <c r="H13" s="37">
        <f>'[1]вспомогат'!J12</f>
        <v>-5610416.710000008</v>
      </c>
      <c r="I13" s="36">
        <f>'[1]вспомогат'!K12</f>
        <v>113.88282337559484</v>
      </c>
      <c r="J13" s="39">
        <f>'[1]вспомогат'!L12</f>
        <v>23832970.939999998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256669791.82</v>
      </c>
      <c r="F14" s="33">
        <f>'[1]вспомогат'!H13</f>
        <v>26531170.689999998</v>
      </c>
      <c r="G14" s="36">
        <f>'[1]вспомогат'!I13</f>
        <v>74.34147286571911</v>
      </c>
      <c r="H14" s="37">
        <f>'[1]вспомогат'!J13</f>
        <v>-9157079.310000002</v>
      </c>
      <c r="I14" s="36">
        <f>'[1]вспомогат'!K13</f>
        <v>100.74175452974224</v>
      </c>
      <c r="J14" s="39">
        <f>'[1]вспомогат'!L13</f>
        <v>1889841.8199999928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250714557.17</v>
      </c>
      <c r="F15" s="33">
        <f>'[1]вспомогат'!H14</f>
        <v>29683419.699999988</v>
      </c>
      <c r="G15" s="36">
        <f>'[1]вспомогат'!I14</f>
        <v>71.12186050412112</v>
      </c>
      <c r="H15" s="37">
        <f>'[1]вспомогат'!J14</f>
        <v>-12052580.300000012</v>
      </c>
      <c r="I15" s="36">
        <f>'[1]вспомогат'!K14</f>
        <v>100.8453126626524</v>
      </c>
      <c r="J15" s="39">
        <f>'[1]вспомогат'!L14</f>
        <v>2101557.169999987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37941955.72</v>
      </c>
      <c r="F16" s="33">
        <f>'[1]вспомогат'!H15</f>
        <v>4266269.93</v>
      </c>
      <c r="G16" s="36">
        <f>'[1]вспомогат'!I15</f>
        <v>73.19419304476126</v>
      </c>
      <c r="H16" s="37">
        <f>'[1]вспомогат'!J15</f>
        <v>-1562430.0700000003</v>
      </c>
      <c r="I16" s="36">
        <f>'[1]вспомогат'!K15</f>
        <v>98.60944387556202</v>
      </c>
      <c r="J16" s="39">
        <f>'[1]вспомогат'!L15</f>
        <v>-535044.2800000012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3068599962.01</v>
      </c>
      <c r="F17" s="41">
        <f>SUM(F12:F16)</f>
        <v>336806035.1900001</v>
      </c>
      <c r="G17" s="42">
        <f>F17/D17*100</f>
        <v>72.98930537298958</v>
      </c>
      <c r="H17" s="41">
        <f>SUM(H12:H16)</f>
        <v>-124639697.80999985</v>
      </c>
      <c r="I17" s="43">
        <f>E17/C17*100</f>
        <v>101.29424138437761</v>
      </c>
      <c r="J17" s="41">
        <f>SUM(J12:J16)</f>
        <v>39207649.01000011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17557567.06</v>
      </c>
      <c r="F18" s="44">
        <f>'[1]вспомогат'!H16</f>
        <v>1967515.8999999985</v>
      </c>
      <c r="G18" s="45">
        <f>'[1]вспомогат'!I16</f>
        <v>58.35486291537645</v>
      </c>
      <c r="H18" s="46">
        <f>'[1]вспомогат'!J16</f>
        <v>-1404124.1000000015</v>
      </c>
      <c r="I18" s="47">
        <f>'[1]вспомогат'!K16</f>
        <v>103.00245092977873</v>
      </c>
      <c r="J18" s="48">
        <f>'[1]вспомогат'!L16</f>
        <v>511791.05999999866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126226270.69</v>
      </c>
      <c r="F19" s="44">
        <f>'[1]вспомогат'!H17</f>
        <v>16479655.75999999</v>
      </c>
      <c r="G19" s="45">
        <f>'[1]вспомогат'!I17</f>
        <v>77.6131707027143</v>
      </c>
      <c r="H19" s="37">
        <f>'[1]вспомогат'!J17</f>
        <v>-4753410.24000001</v>
      </c>
      <c r="I19" s="38">
        <f>'[1]вспомогат'!K17</f>
        <v>132.03399455417687</v>
      </c>
      <c r="J19" s="39">
        <f>'[1]вспомогат'!L17</f>
        <v>30624928.689999998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13759008.5</v>
      </c>
      <c r="F20" s="44">
        <f>'[1]вспомогат'!H18</f>
        <v>2011245.5700000003</v>
      </c>
      <c r="G20" s="45">
        <f>'[1]вспомогат'!I18</f>
        <v>78.9112119886454</v>
      </c>
      <c r="H20" s="37">
        <f>'[1]вспомогат'!J18</f>
        <v>-537499.4299999997</v>
      </c>
      <c r="I20" s="38">
        <f>'[1]вспомогат'!K18</f>
        <v>126.56373821899662</v>
      </c>
      <c r="J20" s="39">
        <f>'[1]вспомогат'!L18</f>
        <v>2887799.5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11994923.18</v>
      </c>
      <c r="F21" s="44">
        <f>'[1]вспомогат'!H19</f>
        <v>3729348.12</v>
      </c>
      <c r="G21" s="45">
        <f>'[1]вспомогат'!I19</f>
        <v>105.64426276876009</v>
      </c>
      <c r="H21" s="37">
        <f>'[1]вспомогат'!J19</f>
        <v>199248.1200000001</v>
      </c>
      <c r="I21" s="38">
        <f>'[1]вспомогат'!K19</f>
        <v>118.62172422205852</v>
      </c>
      <c r="J21" s="39">
        <f>'[1]вспомогат'!L19</f>
        <v>1883012.1799999997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66937401.37</v>
      </c>
      <c r="F22" s="44">
        <f>'[1]вспомогат'!H20</f>
        <v>8639630.149999999</v>
      </c>
      <c r="G22" s="45">
        <f>'[1]вспомогат'!I20</f>
        <v>85.70352562099524</v>
      </c>
      <c r="H22" s="37">
        <f>'[1]вспомогат'!J20</f>
        <v>-1441203.8500000015</v>
      </c>
      <c r="I22" s="38">
        <f>'[1]вспомогат'!K20</f>
        <v>124.62433004142159</v>
      </c>
      <c r="J22" s="39">
        <f>'[1]вспомогат'!L20</f>
        <v>13226058.369999997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50422417.62</v>
      </c>
      <c r="F23" s="44">
        <f>'[1]вспомогат'!H21</f>
        <v>6505703.419999994</v>
      </c>
      <c r="G23" s="45">
        <f>'[1]вспомогат'!I21</f>
        <v>83.98086166278318</v>
      </c>
      <c r="H23" s="37">
        <f>'[1]вспомогат'!J21</f>
        <v>-1240946.5800000057</v>
      </c>
      <c r="I23" s="38">
        <f>'[1]вспомогат'!K21</f>
        <v>122.3400269028397</v>
      </c>
      <c r="J23" s="39">
        <f>'[1]вспомогат'!L21</f>
        <v>9207437.619999997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47001966.16</v>
      </c>
      <c r="F24" s="44">
        <f>'[1]вспомогат'!H22</f>
        <v>4790123.409999996</v>
      </c>
      <c r="G24" s="45">
        <f>'[1]вспомогат'!I22</f>
        <v>60.53192174169732</v>
      </c>
      <c r="H24" s="37">
        <f>'[1]вспомогат'!J22</f>
        <v>-3123260.5900000036</v>
      </c>
      <c r="I24" s="38">
        <f>'[1]вспомогат'!K22</f>
        <v>106.99885802847142</v>
      </c>
      <c r="J24" s="39">
        <f>'[1]вспомогат'!L22</f>
        <v>3074426.1599999964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35834651.85</v>
      </c>
      <c r="F25" s="44">
        <f>'[1]вспомогат'!H23</f>
        <v>4464420.98</v>
      </c>
      <c r="G25" s="45">
        <f>'[1]вспомогат'!I23</f>
        <v>66.3832408233898</v>
      </c>
      <c r="H25" s="37">
        <f>'[1]вспомогат'!J23</f>
        <v>-2260802.0199999996</v>
      </c>
      <c r="I25" s="38">
        <f>'[1]вспомогат'!K23</f>
        <v>110.18555461493011</v>
      </c>
      <c r="J25" s="39">
        <f>'[1]вспомогат'!L23</f>
        <v>3312555.8500000015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18513258.82</v>
      </c>
      <c r="F26" s="44">
        <f>'[1]вспомогат'!H24</f>
        <v>2271051.92</v>
      </c>
      <c r="G26" s="45">
        <f>'[1]вспомогат'!I24</f>
        <v>86.91125457794854</v>
      </c>
      <c r="H26" s="37">
        <f>'[1]вспомогат'!J24</f>
        <v>-342018.0800000001</v>
      </c>
      <c r="I26" s="38">
        <f>'[1]вспомогат'!K24</f>
        <v>125.02841562449075</v>
      </c>
      <c r="J26" s="39">
        <f>'[1]вспомогат'!L24</f>
        <v>3706017.8200000003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59922042.82</v>
      </c>
      <c r="F27" s="44">
        <f>'[1]вспомогат'!H25</f>
        <v>8823869.200000003</v>
      </c>
      <c r="G27" s="45">
        <f>'[1]вспомогат'!I25</f>
        <v>82.31958458966477</v>
      </c>
      <c r="H27" s="37">
        <f>'[1]вспомогат'!J25</f>
        <v>-1895170.799999997</v>
      </c>
      <c r="I27" s="38">
        <f>'[1]вспомогат'!K25</f>
        <v>111.32012551696515</v>
      </c>
      <c r="J27" s="39">
        <f>'[1]вспомогат'!L25</f>
        <v>6093462.82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34065005.98</v>
      </c>
      <c r="F28" s="44">
        <f>'[1]вспомогат'!H26</f>
        <v>6472482.719999995</v>
      </c>
      <c r="G28" s="45">
        <f>'[1]вспомогат'!I26</f>
        <v>96.70050164873108</v>
      </c>
      <c r="H28" s="37">
        <f>'[1]вспомогат'!J26</f>
        <v>-220846.28000000492</v>
      </c>
      <c r="I28" s="38">
        <f>'[1]вспомогат'!K26</f>
        <v>107.84397371526396</v>
      </c>
      <c r="J28" s="39">
        <f>'[1]вспомогат'!L26</f>
        <v>2477699.9799999967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26466917.04</v>
      </c>
      <c r="F29" s="44">
        <f>'[1]вспомогат'!H27</f>
        <v>4145093.079999998</v>
      </c>
      <c r="G29" s="45">
        <f>'[1]вспомогат'!I27</f>
        <v>75.25221780280437</v>
      </c>
      <c r="H29" s="37">
        <f>'[1]вспомогат'!J27</f>
        <v>-1363173.9200000018</v>
      </c>
      <c r="I29" s="38">
        <f>'[1]вспомогат'!K27</f>
        <v>111.08434915791865</v>
      </c>
      <c r="J29" s="39">
        <f>'[1]вспомогат'!L27</f>
        <v>2640953.039999999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32283012.84</v>
      </c>
      <c r="F30" s="44">
        <f>'[1]вспомогат'!H28</f>
        <v>3779084.539999999</v>
      </c>
      <c r="G30" s="45">
        <f>'[1]вспомогат'!I28</f>
        <v>90.15492845857128</v>
      </c>
      <c r="H30" s="37">
        <f>'[1]вспомогат'!J28</f>
        <v>-412682.4600000009</v>
      </c>
      <c r="I30" s="38">
        <f>'[1]вспомогат'!K28</f>
        <v>108.75873809054728</v>
      </c>
      <c r="J30" s="39">
        <f>'[1]вспомогат'!L28</f>
        <v>2599868.84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77876240.2</v>
      </c>
      <c r="F31" s="44">
        <f>'[1]вспомогат'!H29</f>
        <v>9349671.150000006</v>
      </c>
      <c r="G31" s="45">
        <f>'[1]вспомогат'!I29</f>
        <v>91.33024841138393</v>
      </c>
      <c r="H31" s="37">
        <f>'[1]вспомогат'!J29</f>
        <v>-887540.849999994</v>
      </c>
      <c r="I31" s="38">
        <f>'[1]вспомогат'!K29</f>
        <v>106.73124895103527</v>
      </c>
      <c r="J31" s="39">
        <f>'[1]вспомогат'!L29</f>
        <v>4911442.200000003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31946242.96</v>
      </c>
      <c r="F32" s="44">
        <f>'[1]вспомогат'!H30</f>
        <v>4806339.23</v>
      </c>
      <c r="G32" s="45">
        <f>'[1]вспомогат'!I30</f>
        <v>66.05394340733758</v>
      </c>
      <c r="H32" s="37">
        <f>'[1]вспомогат'!J30</f>
        <v>-2470045.7699999996</v>
      </c>
      <c r="I32" s="38">
        <f>'[1]вспомогат'!K30</f>
        <v>114.21967244238067</v>
      </c>
      <c r="J32" s="39">
        <f>'[1]вспомогат'!L30</f>
        <v>3977117.960000001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16316477.12</v>
      </c>
      <c r="F33" s="44">
        <f>'[1]вспомогат'!H31</f>
        <v>2958718.3899999987</v>
      </c>
      <c r="G33" s="45">
        <f>'[1]вспомогат'!I31</f>
        <v>100.35132717849919</v>
      </c>
      <c r="H33" s="37">
        <f>'[1]вспомогат'!J31</f>
        <v>10358.389999998733</v>
      </c>
      <c r="I33" s="38">
        <f>'[1]вспомогат'!K31</f>
        <v>102.3284312950778</v>
      </c>
      <c r="J33" s="39">
        <f>'[1]вспомогат'!L31</f>
        <v>371273.1199999992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16966692.17</v>
      </c>
      <c r="F34" s="44">
        <f>'[1]вспомогат'!H32</f>
        <v>2465168.6400000025</v>
      </c>
      <c r="G34" s="45">
        <f>'[1]вспомогат'!I32</f>
        <v>68.98422817805955</v>
      </c>
      <c r="H34" s="37">
        <f>'[1]вспомогат'!J32</f>
        <v>-1108356.3599999975</v>
      </c>
      <c r="I34" s="38">
        <f>'[1]вспомогат'!K32</f>
        <v>124.3648399331627</v>
      </c>
      <c r="J34" s="39">
        <f>'[1]вспомогат'!L32</f>
        <v>3324016.170000002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26864975.47</v>
      </c>
      <c r="F35" s="44">
        <f>'[1]вспомогат'!H33</f>
        <v>5190820.919999998</v>
      </c>
      <c r="G35" s="45">
        <f>'[1]вспомогат'!I33</f>
        <v>93.10528811798498</v>
      </c>
      <c r="H35" s="37">
        <f>'[1]вспомогат'!J33</f>
        <v>-384395.08000000194</v>
      </c>
      <c r="I35" s="38">
        <f>'[1]вспомогат'!K33</f>
        <v>119.59331322970795</v>
      </c>
      <c r="J35" s="39">
        <f>'[1]вспомогат'!L33</f>
        <v>4401365.469999999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24784365.36</v>
      </c>
      <c r="F36" s="44">
        <f>'[1]вспомогат'!H34</f>
        <v>3737068.8200000003</v>
      </c>
      <c r="G36" s="45">
        <f>'[1]вспомогат'!I34</f>
        <v>64.76655043448423</v>
      </c>
      <c r="H36" s="37">
        <f>'[1]вспомогат'!J34</f>
        <v>-2032991.1799999997</v>
      </c>
      <c r="I36" s="38">
        <f>'[1]вспомогат'!K34</f>
        <v>113.38345798894638</v>
      </c>
      <c r="J36" s="39">
        <f>'[1]вспомогат'!L34</f>
        <v>2925475.3599999994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60098713.09</v>
      </c>
      <c r="F37" s="44">
        <f>'[1]вспомогат'!H35</f>
        <v>9657331.670000002</v>
      </c>
      <c r="G37" s="45">
        <f>'[1]вспомогат'!I35</f>
        <v>93.29123766761563</v>
      </c>
      <c r="H37" s="37">
        <f>'[1]вспомогат'!J35</f>
        <v>-694478.3299999982</v>
      </c>
      <c r="I37" s="38">
        <f>'[1]вспомогат'!K35</f>
        <v>105.20667811325832</v>
      </c>
      <c r="J37" s="39">
        <f>'[1]вспомогат'!L35</f>
        <v>2974285.0900000036</v>
      </c>
    </row>
    <row r="38" spans="1:10" ht="18.75" customHeight="1">
      <c r="A38" s="50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795838150.3000002</v>
      </c>
      <c r="F38" s="41">
        <f>SUM(F18:F37)</f>
        <v>112244343.58999999</v>
      </c>
      <c r="G38" s="42">
        <f>F38/D38*100</f>
        <v>80.9798859346058</v>
      </c>
      <c r="H38" s="41">
        <f>SUM(H18:H37)</f>
        <v>-26363339.410000015</v>
      </c>
      <c r="I38" s="43">
        <f>E38/C38*100</f>
        <v>115.22077559517075</v>
      </c>
      <c r="J38" s="41">
        <f>SUM(J18:J37)</f>
        <v>105130987.29999998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6410140.63</v>
      </c>
      <c r="F39" s="33">
        <f>'[1]вспомогат'!H36</f>
        <v>1334560.9699999997</v>
      </c>
      <c r="G39" s="36">
        <f>'[1]вспомогат'!I36</f>
        <v>58.16613835019688</v>
      </c>
      <c r="H39" s="37">
        <f>'[1]вспомогат'!J36</f>
        <v>-959834.0300000003</v>
      </c>
      <c r="I39" s="38">
        <f>'[1]вспомогат'!K36</f>
        <v>88.77653290234034</v>
      </c>
      <c r="J39" s="39">
        <f>'[1]вспомогат'!L36</f>
        <v>-810394.3700000001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17652042.88</v>
      </c>
      <c r="F40" s="33">
        <f>'[1]вспомогат'!H37</f>
        <v>2414155.2299999986</v>
      </c>
      <c r="G40" s="36">
        <f>'[1]вспомогат'!I37</f>
        <v>70.88460382047555</v>
      </c>
      <c r="H40" s="37">
        <f>'[1]вспомогат'!J37</f>
        <v>-991598.7700000014</v>
      </c>
      <c r="I40" s="38">
        <f>'[1]вспомогат'!K37</f>
        <v>95.91406051503965</v>
      </c>
      <c r="J40" s="39">
        <f>'[1]вспомогат'!L37</f>
        <v>-751977.120000001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8656766.98</v>
      </c>
      <c r="F41" s="33">
        <f>'[1]вспомогат'!H38</f>
        <v>1276850.6100000003</v>
      </c>
      <c r="G41" s="36">
        <f>'[1]вспомогат'!I38</f>
        <v>88.49245889505247</v>
      </c>
      <c r="H41" s="37">
        <f>'[1]вспомогат'!J38</f>
        <v>-166041.38999999966</v>
      </c>
      <c r="I41" s="38">
        <f>'[1]вспомогат'!K38</f>
        <v>105.16696242254251</v>
      </c>
      <c r="J41" s="39">
        <f>'[1]вспомогат'!L38</f>
        <v>425315.98000000045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6697392.23</v>
      </c>
      <c r="F42" s="33">
        <f>'[1]вспомогат'!H39</f>
        <v>924628.5600000005</v>
      </c>
      <c r="G42" s="36">
        <f>'[1]вспомогат'!I39</f>
        <v>32.89877268525538</v>
      </c>
      <c r="H42" s="37">
        <f>'[1]вспомогат'!J39</f>
        <v>-1885897.4399999995</v>
      </c>
      <c r="I42" s="38">
        <f>'[1]вспомогат'!K39</f>
        <v>78.87218590464526</v>
      </c>
      <c r="J42" s="39">
        <f>'[1]вспомогат'!L39</f>
        <v>-1794057.7699999996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7302680.31</v>
      </c>
      <c r="F43" s="33">
        <f>'[1]вспомогат'!H40</f>
        <v>1117414.8299999991</v>
      </c>
      <c r="G43" s="36">
        <f>'[1]вспомогат'!I40</f>
        <v>93.80518179864467</v>
      </c>
      <c r="H43" s="37">
        <f>'[1]вспомогат'!J40</f>
        <v>-73793.17000000086</v>
      </c>
      <c r="I43" s="38">
        <f>'[1]вспомогат'!K40</f>
        <v>167.5515412755124</v>
      </c>
      <c r="J43" s="39">
        <f>'[1]вспомогат'!L40</f>
        <v>2944212.3099999996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7496173.1</v>
      </c>
      <c r="F44" s="33">
        <f>'[1]вспомогат'!H41</f>
        <v>1218050.7999999998</v>
      </c>
      <c r="G44" s="36">
        <f>'[1]вспомогат'!I41</f>
        <v>33.38451713694481</v>
      </c>
      <c r="H44" s="37">
        <f>'[1]вспомогат'!J41</f>
        <v>-2430499.2</v>
      </c>
      <c r="I44" s="38">
        <f>'[1]вспомогат'!K41</f>
        <v>82.07053282646972</v>
      </c>
      <c r="J44" s="39">
        <f>'[1]вспомогат'!L41</f>
        <v>-1637644.9000000004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13312965.94</v>
      </c>
      <c r="F45" s="33">
        <f>'[1]вспомогат'!H42</f>
        <v>1271668.3499999996</v>
      </c>
      <c r="G45" s="36">
        <f>'[1]вспомогат'!I42</f>
        <v>55.794627050340125</v>
      </c>
      <c r="H45" s="37">
        <f>'[1]вспомогат'!J42</f>
        <v>-1007526.6500000004</v>
      </c>
      <c r="I45" s="38">
        <f>'[1]вспомогат'!K42</f>
        <v>97.80685898709802</v>
      </c>
      <c r="J45" s="39">
        <f>'[1]вспомогат'!L42</f>
        <v>-298519.0600000005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24047130.16</v>
      </c>
      <c r="F46" s="33">
        <f>'[1]вспомогат'!H43</f>
        <v>3173803.1999999993</v>
      </c>
      <c r="G46" s="36">
        <f>'[1]вспомогат'!I43</f>
        <v>94.47704279831322</v>
      </c>
      <c r="H46" s="37">
        <f>'[1]вспомогат'!J43</f>
        <v>-185534.80000000075</v>
      </c>
      <c r="I46" s="38">
        <f>'[1]вспомогат'!K43</f>
        <v>124.15300718206312</v>
      </c>
      <c r="J46" s="39">
        <f>'[1]вспомогат'!L43</f>
        <v>4678183.16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10463698.72</v>
      </c>
      <c r="F47" s="33">
        <f>'[1]вспомогат'!H44</f>
        <v>1612787.7400000002</v>
      </c>
      <c r="G47" s="36">
        <f>'[1]вспомогат'!I44</f>
        <v>73.42400957870106</v>
      </c>
      <c r="H47" s="37">
        <f>'[1]вспомогат'!J44</f>
        <v>-583752.2599999998</v>
      </c>
      <c r="I47" s="38">
        <f>'[1]вспомогат'!K44</f>
        <v>100.06023218008302</v>
      </c>
      <c r="J47" s="39">
        <f>'[1]вспомогат'!L44</f>
        <v>6298.720000000671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9217284.12</v>
      </c>
      <c r="F48" s="33">
        <f>'[1]вспомогат'!H45</f>
        <v>1233337.3099999996</v>
      </c>
      <c r="G48" s="36">
        <f>'[1]вспомогат'!I45</f>
        <v>85.40407376118326</v>
      </c>
      <c r="H48" s="37">
        <f>'[1]вспомогат'!J45</f>
        <v>-210782.6900000004</v>
      </c>
      <c r="I48" s="38">
        <f>'[1]вспомогат'!K45</f>
        <v>104.95463667252703</v>
      </c>
      <c r="J48" s="39">
        <f>'[1]вспомогат'!L45</f>
        <v>435124.1199999992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3933701.67</v>
      </c>
      <c r="F49" s="33">
        <f>'[1]вспомогат'!H46</f>
        <v>594944.73</v>
      </c>
      <c r="G49" s="36">
        <f>'[1]вспомогат'!I46</f>
        <v>93.72056861376764</v>
      </c>
      <c r="H49" s="37">
        <f>'[1]вспомогат'!J46</f>
        <v>-39862.27000000002</v>
      </c>
      <c r="I49" s="38">
        <f>'[1]вспомогат'!K46</f>
        <v>111.37049522576743</v>
      </c>
      <c r="J49" s="39">
        <f>'[1]вспомогат'!L46</f>
        <v>401615.6699999999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4339616.08</v>
      </c>
      <c r="F50" s="33">
        <f>'[1]вспомогат'!H47</f>
        <v>1019761.8300000001</v>
      </c>
      <c r="G50" s="36">
        <f>'[1]вспомогат'!I47</f>
        <v>138.6289965402628</v>
      </c>
      <c r="H50" s="37">
        <f>'[1]вспомогат'!J47</f>
        <v>284156.8300000001</v>
      </c>
      <c r="I50" s="38">
        <f>'[1]вспомогат'!K47</f>
        <v>131.0860680336468</v>
      </c>
      <c r="J50" s="39">
        <f>'[1]вспомогат'!L47</f>
        <v>1029107.0800000001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4005711.31</v>
      </c>
      <c r="F51" s="33">
        <f>'[1]вспомогат'!H48</f>
        <v>557844.96</v>
      </c>
      <c r="G51" s="36">
        <f>'[1]вспомогат'!I48</f>
        <v>65.26204612431079</v>
      </c>
      <c r="H51" s="37">
        <f>'[1]вспомогат'!J48</f>
        <v>-296932.04000000004</v>
      </c>
      <c r="I51" s="38">
        <f>'[1]вспомогат'!K48</f>
        <v>100.08425847985391</v>
      </c>
      <c r="J51" s="39">
        <f>'[1]вспомогат'!L48</f>
        <v>3372.310000000056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10533928.3</v>
      </c>
      <c r="F52" s="33">
        <f>'[1]вспомогат'!H49</f>
        <v>1583754.1900000013</v>
      </c>
      <c r="G52" s="36">
        <f>'[1]вспомогат'!I49</f>
        <v>128.13752568811805</v>
      </c>
      <c r="H52" s="37">
        <f>'[1]вспомогат'!J49</f>
        <v>347774.19000000134</v>
      </c>
      <c r="I52" s="38">
        <f>'[1]вспомогат'!K49</f>
        <v>133.09531212983643</v>
      </c>
      <c r="J52" s="39">
        <f>'[1]вспомогат'!L49</f>
        <v>2619353.3000000007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4145051.07</v>
      </c>
      <c r="F53" s="33">
        <f>'[1]вспомогат'!H50</f>
        <v>680018.73</v>
      </c>
      <c r="G53" s="36">
        <f>'[1]вспомогат'!I50</f>
        <v>75.83519347478438</v>
      </c>
      <c r="H53" s="37">
        <f>'[1]вспомогат'!J50</f>
        <v>-216687.27000000002</v>
      </c>
      <c r="I53" s="38">
        <f>'[1]вспомогат'!K50</f>
        <v>95.8022506433348</v>
      </c>
      <c r="J53" s="39">
        <f>'[1]вспомогат'!L50</f>
        <v>-181622.93000000017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3411960.49</v>
      </c>
      <c r="F54" s="33">
        <f>'[1]вспомогат'!H51</f>
        <v>398470.7400000002</v>
      </c>
      <c r="G54" s="36">
        <f>'[1]вспомогат'!I51</f>
        <v>99.59079548521905</v>
      </c>
      <c r="H54" s="37">
        <f>'[1]вспомогат'!J51</f>
        <v>-1637.2599999997765</v>
      </c>
      <c r="I54" s="38">
        <f>'[1]вспомогат'!K51</f>
        <v>118.85063590354873</v>
      </c>
      <c r="J54" s="39">
        <f>'[1]вспомогат'!L51</f>
        <v>541163.4900000002</v>
      </c>
    </row>
    <row r="55" spans="1:10" ht="15" customHeight="1">
      <c r="A55" s="50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141626243.99</v>
      </c>
      <c r="F55" s="41">
        <f>SUM(F39:F54)</f>
        <v>20412052.78</v>
      </c>
      <c r="G55" s="42">
        <f>F55/D55*100</f>
        <v>70.80020142556663</v>
      </c>
      <c r="H55" s="41">
        <f>SUM(H39:H54)</f>
        <v>-8418448.22</v>
      </c>
      <c r="I55" s="43">
        <f>E55/C55*100</f>
        <v>105.67804549363895</v>
      </c>
      <c r="J55" s="41">
        <f>SUM(J39:J54)</f>
        <v>7609529.99</v>
      </c>
    </row>
    <row r="56" spans="1:10" ht="15.75" customHeight="1">
      <c r="A56" s="53" t="s">
        <v>58</v>
      </c>
      <c r="B56" s="54">
        <f>'[1]вспомогат'!B52</f>
        <v>8509976748</v>
      </c>
      <c r="C56" s="54">
        <f>'[1]вспомогат'!C52</f>
        <v>4633806130</v>
      </c>
      <c r="D56" s="54">
        <f>'[1]вспомогат'!D52</f>
        <v>726543957</v>
      </c>
      <c r="E56" s="54">
        <f>'[1]вспомогат'!G52</f>
        <v>4863107228.5599985</v>
      </c>
      <c r="F56" s="54">
        <f>'[1]вспомогат'!H52</f>
        <v>549987029.2500004</v>
      </c>
      <c r="G56" s="55">
        <f>'[1]вспомогат'!I52</f>
        <v>75.69907146719278</v>
      </c>
      <c r="H56" s="54">
        <f>'[1]вспомогат'!J52</f>
        <v>-168138479.52999997</v>
      </c>
      <c r="I56" s="55">
        <f>'[1]вспомогат'!K52</f>
        <v>104.9484396223542</v>
      </c>
      <c r="J56" s="54">
        <f>'[1]вспомогат'!L52</f>
        <v>229301098.5599985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25.07.2017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2017-07-26T05:05:53Z</dcterms:created>
  <dcterms:modified xsi:type="dcterms:W3CDTF">2017-07-26T05:06:47Z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