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<sst xmlns="http://schemas.openxmlformats.org/spreadsheetml/2006/main" count="64" uniqueCount="59">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</sst>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21.07.2017</v>
          </cell>
        </row>
        <row r="6">
          <cell r="G6" t="str">
            <v>Фактично надійшло на 21.07.2017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851374472.39</v>
          </cell>
          <cell r="H10">
            <v>74856197.81999993</v>
          </cell>
          <cell r="I10">
            <v>76.64977182069548</v>
          </cell>
          <cell r="J10">
            <v>-22803842.180000067</v>
          </cell>
          <cell r="K10">
            <v>109.1939793900637</v>
          </cell>
          <cell r="L10">
            <v>71684532.38999999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2304148989.47</v>
          </cell>
          <cell r="H11">
            <v>230278474.68999982</v>
          </cell>
          <cell r="I11">
            <v>65.76472553297819</v>
          </cell>
          <cell r="J11">
            <v>-119876525.31000018</v>
          </cell>
          <cell r="K11">
            <v>99.49474229634906</v>
          </cell>
          <cell r="L11">
            <v>-11701010.53000021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193553496.6</v>
          </cell>
          <cell r="H12">
            <v>20475528.949999988</v>
          </cell>
          <cell r="I12">
            <v>73.02834517978825</v>
          </cell>
          <cell r="J12">
            <v>-7562254.050000012</v>
          </cell>
          <cell r="K12">
            <v>112.74586847738561</v>
          </cell>
          <cell r="L12">
            <v>21881133.599999994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256287692.6</v>
          </cell>
          <cell r="H13">
            <v>26149071.47</v>
          </cell>
          <cell r="I13">
            <v>73.27081453979952</v>
          </cell>
          <cell r="J13">
            <v>-9539178.530000001</v>
          </cell>
          <cell r="K13">
            <v>100.59178228114104</v>
          </cell>
          <cell r="L13">
            <v>1507742.599999994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247601238.06</v>
          </cell>
          <cell r="H14">
            <v>26570100.590000004</v>
          </cell>
          <cell r="I14">
            <v>63.662307336591915</v>
          </cell>
          <cell r="J14">
            <v>-15165899.409999996</v>
          </cell>
          <cell r="K14">
            <v>99.59303739547008</v>
          </cell>
          <cell r="L14">
            <v>-1011761.9399999976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37499827.85</v>
          </cell>
          <cell r="H15">
            <v>3824142.0600000024</v>
          </cell>
          <cell r="I15">
            <v>65.60883318750325</v>
          </cell>
          <cell r="J15">
            <v>-2004557.9399999976</v>
          </cell>
          <cell r="K15">
            <v>97.46037333991737</v>
          </cell>
          <cell r="L15">
            <v>-977172.1499999985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17288488.13</v>
          </cell>
          <cell r="H16">
            <v>1698436.9699999988</v>
          </cell>
          <cell r="I16">
            <v>50.374208693692054</v>
          </cell>
          <cell r="J16">
            <v>-1673203.0300000012</v>
          </cell>
          <cell r="K16">
            <v>101.4238843101071</v>
          </cell>
          <cell r="L16">
            <v>242712.12999999896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124914186.69</v>
          </cell>
          <cell r="H17">
            <v>15167571.75999999</v>
          </cell>
          <cell r="I17">
            <v>71.43373340430436</v>
          </cell>
          <cell r="J17">
            <v>-6065494.24000001</v>
          </cell>
          <cell r="K17">
            <v>130.66154101686146</v>
          </cell>
          <cell r="L17">
            <v>29312844.689999998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13509060.47</v>
          </cell>
          <cell r="H18">
            <v>1761297.540000001</v>
          </cell>
          <cell r="I18">
            <v>69.10450201962146</v>
          </cell>
          <cell r="J18">
            <v>-787447.459999999</v>
          </cell>
          <cell r="K18">
            <v>124.26456404250898</v>
          </cell>
          <cell r="L18">
            <v>2637851.4700000007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11212101.24</v>
          </cell>
          <cell r="H19">
            <v>2946526.1800000006</v>
          </cell>
          <cell r="I19">
            <v>83.46863205008358</v>
          </cell>
          <cell r="J19">
            <v>-583573.8199999994</v>
          </cell>
          <cell r="K19">
            <v>110.88014164681633</v>
          </cell>
          <cell r="L19">
            <v>1100190.2400000002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66001153.48</v>
          </cell>
          <cell r="H20">
            <v>7703382.259999998</v>
          </cell>
          <cell r="I20">
            <v>76.4161205312973</v>
          </cell>
          <cell r="J20">
            <v>-2377451.740000002</v>
          </cell>
          <cell r="K20">
            <v>122.8812198570421</v>
          </cell>
          <cell r="L20">
            <v>12289810.479999997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49531776.54</v>
          </cell>
          <cell r="H21">
            <v>5615062.339999996</v>
          </cell>
          <cell r="I21">
            <v>72.4837489753635</v>
          </cell>
          <cell r="J21">
            <v>-2131587.660000004</v>
          </cell>
          <cell r="K21">
            <v>120.17906241856721</v>
          </cell>
          <cell r="L21">
            <v>8316796.539999999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46317906.21</v>
          </cell>
          <cell r="H22">
            <v>4106063.460000001</v>
          </cell>
          <cell r="I22">
            <v>51.88758007952099</v>
          </cell>
          <cell r="J22">
            <v>-3807320.539999999</v>
          </cell>
          <cell r="K22">
            <v>105.4416118225605</v>
          </cell>
          <cell r="L22">
            <v>2390366.210000001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35189269.08</v>
          </cell>
          <cell r="H23">
            <v>3819038.209999997</v>
          </cell>
          <cell r="I23">
            <v>56.786789226171344</v>
          </cell>
          <cell r="J23">
            <v>-2906184.790000003</v>
          </cell>
          <cell r="K23">
            <v>108.20111065412266</v>
          </cell>
          <cell r="L23">
            <v>2667173.079999998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18039994.89</v>
          </cell>
          <cell r="H24">
            <v>1797787.9900000002</v>
          </cell>
          <cell r="I24">
            <v>68.7998404175931</v>
          </cell>
          <cell r="J24">
            <v>-815282.0099999998</v>
          </cell>
          <cell r="K24">
            <v>121.83225011330605</v>
          </cell>
          <cell r="L24">
            <v>3232753.8900000006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58403901.43</v>
          </cell>
          <cell r="H25">
            <v>7305727.810000002</v>
          </cell>
          <cell r="I25">
            <v>68.15654956040842</v>
          </cell>
          <cell r="J25">
            <v>-3413312.1899999976</v>
          </cell>
          <cell r="K25">
            <v>108.49979960459666</v>
          </cell>
          <cell r="L25">
            <v>4575321.43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33302234.72</v>
          </cell>
          <cell r="H26">
            <v>5709711.459999997</v>
          </cell>
          <cell r="I26">
            <v>85.30450931068826</v>
          </cell>
          <cell r="J26">
            <v>-983617.5400000028</v>
          </cell>
          <cell r="K26">
            <v>105.42917056617618</v>
          </cell>
          <cell r="L26">
            <v>1714928.7199999988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25240862.03</v>
          </cell>
          <cell r="H27">
            <v>2919038.0700000003</v>
          </cell>
          <cell r="I27">
            <v>52.99376500812325</v>
          </cell>
          <cell r="J27">
            <v>-2589228.9299999997</v>
          </cell>
          <cell r="K27">
            <v>105.93847128284087</v>
          </cell>
          <cell r="L27">
            <v>1414898.0300000012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31994770.71</v>
          </cell>
          <cell r="H28">
            <v>3490842.41</v>
          </cell>
          <cell r="I28">
            <v>83.27854124525528</v>
          </cell>
          <cell r="J28">
            <v>-700924.5899999999</v>
          </cell>
          <cell r="K28">
            <v>107.78767474900907</v>
          </cell>
          <cell r="L28">
            <v>2311626.710000001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76830169.69</v>
          </cell>
          <cell r="H29">
            <v>8303600.640000001</v>
          </cell>
          <cell r="I29">
            <v>81.11193399140313</v>
          </cell>
          <cell r="J29">
            <v>-1933611.3599999994</v>
          </cell>
          <cell r="K29">
            <v>105.29758430908012</v>
          </cell>
          <cell r="L29">
            <v>3865371.6899999976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30999375.82</v>
          </cell>
          <cell r="H30">
            <v>3859472.09</v>
          </cell>
          <cell r="I30">
            <v>53.04106489692341</v>
          </cell>
          <cell r="J30">
            <v>-3416912.91</v>
          </cell>
          <cell r="K30">
            <v>110.83427107569509</v>
          </cell>
          <cell r="L30">
            <v>3030250.8200000003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15690229.23</v>
          </cell>
          <cell r="H31">
            <v>2332470.5</v>
          </cell>
          <cell r="I31">
            <v>79.11077683864929</v>
          </cell>
          <cell r="J31">
            <v>-615889.5</v>
          </cell>
          <cell r="K31">
            <v>98.40093127689053</v>
          </cell>
          <cell r="L31">
            <v>-254974.76999999955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16621004.09</v>
          </cell>
          <cell r="H32">
            <v>2119480.5600000005</v>
          </cell>
          <cell r="I32">
            <v>59.31064033412389</v>
          </cell>
          <cell r="J32">
            <v>-1454044.4399999995</v>
          </cell>
          <cell r="K32">
            <v>121.83096695985449</v>
          </cell>
          <cell r="L32">
            <v>2978328.09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26003539.01</v>
          </cell>
          <cell r="H33">
            <v>4329384.460000001</v>
          </cell>
          <cell r="I33">
            <v>77.65411169719704</v>
          </cell>
          <cell r="J33">
            <v>-1245831.539999999</v>
          </cell>
          <cell r="K33">
            <v>115.75850457695802</v>
          </cell>
          <cell r="L33">
            <v>3539929.0100000016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23589107.22</v>
          </cell>
          <cell r="H34">
            <v>2541810.6799999997</v>
          </cell>
          <cell r="I34">
            <v>44.05172008609962</v>
          </cell>
          <cell r="J34">
            <v>-3228249.3200000003</v>
          </cell>
          <cell r="K34">
            <v>107.91539378257542</v>
          </cell>
          <cell r="L34">
            <v>1730217.2199999988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58183616.94</v>
          </cell>
          <cell r="H35">
            <v>7742235.519999996</v>
          </cell>
          <cell r="I35">
            <v>74.79112850796137</v>
          </cell>
          <cell r="J35">
            <v>-2609574.480000004</v>
          </cell>
          <cell r="K35">
            <v>101.85417863615194</v>
          </cell>
          <cell r="L35">
            <v>1059188.9399999976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6165940.95</v>
          </cell>
          <cell r="H36">
            <v>1090361.29</v>
          </cell>
          <cell r="I36">
            <v>47.5228236637545</v>
          </cell>
          <cell r="J36">
            <v>-1204033.71</v>
          </cell>
          <cell r="K36">
            <v>85.39451647280984</v>
          </cell>
          <cell r="L36">
            <v>-1054594.0499999998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17307527.86</v>
          </cell>
          <cell r="H37">
            <v>2069640.209999999</v>
          </cell>
          <cell r="I37">
            <v>60.76892840763012</v>
          </cell>
          <cell r="J37">
            <v>-1336113.790000001</v>
          </cell>
          <cell r="K37">
            <v>94.04210525743831</v>
          </cell>
          <cell r="L37">
            <v>-1096492.1400000006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8473111.08</v>
          </cell>
          <cell r="H38">
            <v>1093194.71</v>
          </cell>
          <cell r="I38">
            <v>75.76413965840825</v>
          </cell>
          <cell r="J38">
            <v>-349697.29000000004</v>
          </cell>
          <cell r="K38">
            <v>102.93581386805315</v>
          </cell>
          <cell r="L38">
            <v>241660.08000000007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6563542.19</v>
          </cell>
          <cell r="H39">
            <v>790778.5200000005</v>
          </cell>
          <cell r="I39">
            <v>28.13631754340648</v>
          </cell>
          <cell r="J39">
            <v>-2019747.4799999995</v>
          </cell>
          <cell r="K39">
            <v>77.29589398748153</v>
          </cell>
          <cell r="L39">
            <v>-1927907.8099999996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7219308.75</v>
          </cell>
          <cell r="H40">
            <v>1034043.2699999996</v>
          </cell>
          <cell r="I40">
            <v>86.80627312778284</v>
          </cell>
          <cell r="J40">
            <v>-157164.73000000045</v>
          </cell>
          <cell r="K40">
            <v>165.63867739765442</v>
          </cell>
          <cell r="L40">
            <v>2860840.75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7447355.21</v>
          </cell>
          <cell r="H41">
            <v>1169232.9100000001</v>
          </cell>
          <cell r="I41">
            <v>32.04650916117362</v>
          </cell>
          <cell r="J41">
            <v>-2479317.09</v>
          </cell>
          <cell r="K41">
            <v>81.53605874345207</v>
          </cell>
          <cell r="L41">
            <v>-1686462.79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13193314.11</v>
          </cell>
          <cell r="H42">
            <v>1152016.5199999996</v>
          </cell>
          <cell r="I42">
            <v>50.54488624273041</v>
          </cell>
          <cell r="J42">
            <v>-1127178.4800000004</v>
          </cell>
          <cell r="K42">
            <v>96.92780846468992</v>
          </cell>
          <cell r="L42">
            <v>-418170.8900000006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23613503.93</v>
          </cell>
          <cell r="H43">
            <v>2740176.969999999</v>
          </cell>
          <cell r="I43">
            <v>81.56895703855935</v>
          </cell>
          <cell r="J43">
            <v>-619161.0300000012</v>
          </cell>
          <cell r="K43">
            <v>121.91423689682253</v>
          </cell>
          <cell r="L43">
            <v>4244556.93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10135220.87</v>
          </cell>
          <cell r="H44">
            <v>1284309.8899999987</v>
          </cell>
          <cell r="I44">
            <v>58.46967913172529</v>
          </cell>
          <cell r="J44">
            <v>-912230.1100000013</v>
          </cell>
          <cell r="K44">
            <v>96.91912779467171</v>
          </cell>
          <cell r="L44">
            <v>-322179.1300000008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8970829.89</v>
          </cell>
          <cell r="H45">
            <v>986883.080000001</v>
          </cell>
          <cell r="I45">
            <v>68.33802454089695</v>
          </cell>
          <cell r="J45">
            <v>-457236.919999999</v>
          </cell>
          <cell r="K45">
            <v>102.14833127613252</v>
          </cell>
          <cell r="L45">
            <v>188669.8900000006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3827033.01</v>
          </cell>
          <cell r="H46">
            <v>488276.06999999983</v>
          </cell>
          <cell r="I46">
            <v>76.91724728933357</v>
          </cell>
          <cell r="J46">
            <v>-146530.93000000017</v>
          </cell>
          <cell r="K46">
            <v>108.35050477253385</v>
          </cell>
          <cell r="L46">
            <v>294947.0099999998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4256360.97</v>
          </cell>
          <cell r="H47">
            <v>936506.7199999997</v>
          </cell>
          <cell r="I47">
            <v>127.31108679250408</v>
          </cell>
          <cell r="J47">
            <v>200901.71999999974</v>
          </cell>
          <cell r="K47">
            <v>128.57119464106577</v>
          </cell>
          <cell r="L47">
            <v>945851.9699999997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3937990.94</v>
          </cell>
          <cell r="H48">
            <v>490124.58999999985</v>
          </cell>
          <cell r="I48">
            <v>57.33946865673736</v>
          </cell>
          <cell r="J48">
            <v>-364652.41000000015</v>
          </cell>
          <cell r="K48">
            <v>98.39223863845616</v>
          </cell>
          <cell r="L48">
            <v>-64348.060000000056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10316965.71</v>
          </cell>
          <cell r="H49">
            <v>1366791.6000000015</v>
          </cell>
          <cell r="I49">
            <v>110.58363403938587</v>
          </cell>
          <cell r="J49">
            <v>130811.60000000149</v>
          </cell>
          <cell r="K49">
            <v>130.35400776415665</v>
          </cell>
          <cell r="L49">
            <v>2402390.710000001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3842180.91</v>
          </cell>
          <cell r="H50">
            <v>377148.5700000003</v>
          </cell>
          <cell r="I50">
            <v>42.059333828478934</v>
          </cell>
          <cell r="J50">
            <v>-519557.4299999997</v>
          </cell>
          <cell r="K50">
            <v>88.80218176825895</v>
          </cell>
          <cell r="L50">
            <v>-484493.08999999985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3367862.48</v>
          </cell>
          <cell r="H51">
            <v>354372.73</v>
          </cell>
          <cell r="I51">
            <v>88.5692687974247</v>
          </cell>
          <cell r="J51">
            <v>-45735.27000000002</v>
          </cell>
          <cell r="K51">
            <v>117.31454644825112</v>
          </cell>
          <cell r="L51">
            <v>497065.48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4807966513.449997</v>
          </cell>
          <cell r="H52">
            <v>494846314.1399995</v>
          </cell>
          <cell r="I52">
            <v>68.10961805852574</v>
          </cell>
          <cell r="J52">
            <v>-220290999.51000023</v>
          </cell>
          <cell r="K52">
            <v>103.75847367291556</v>
          </cell>
          <cell r="L52">
            <v>174160383.44999695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9" sqref="G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851374472.39</v>
      </c>
      <c r="F10" s="33">
        <f>'[1]вспомогат'!H10</f>
        <v>74856197.81999993</v>
      </c>
      <c r="G10" s="34">
        <f>'[1]вспомогат'!I10</f>
        <v>76.64977182069548</v>
      </c>
      <c r="H10" s="33">
        <f>'[1]вспомогат'!J10</f>
        <v>-22803842.180000067</v>
      </c>
      <c r="I10" s="34">
        <f>'[1]вспомогат'!K10</f>
        <v>109.1939793900637</v>
      </c>
      <c r="J10" s="33">
        <f>'[1]вспомогат'!L10</f>
        <v>71684532.38999999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2304148989.47</v>
      </c>
      <c r="F12" s="33">
        <f>'[1]вспомогат'!H11</f>
        <v>230278474.68999982</v>
      </c>
      <c r="G12" s="36">
        <f>'[1]вспомогат'!I11</f>
        <v>65.76472553297819</v>
      </c>
      <c r="H12" s="37">
        <f>'[1]вспомогат'!J11</f>
        <v>-119876525.31000018</v>
      </c>
      <c r="I12" s="36">
        <f>'[1]вспомогат'!K11</f>
        <v>99.49474229634906</v>
      </c>
      <c r="J12" s="39">
        <f>'[1]вспомогат'!L11</f>
        <v>-11701010.53000021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193553496.6</v>
      </c>
      <c r="F13" s="33">
        <f>'[1]вспомогат'!H12</f>
        <v>20475528.949999988</v>
      </c>
      <c r="G13" s="36">
        <f>'[1]вспомогат'!I12</f>
        <v>73.02834517978825</v>
      </c>
      <c r="H13" s="37">
        <f>'[1]вспомогат'!J12</f>
        <v>-7562254.050000012</v>
      </c>
      <c r="I13" s="36">
        <f>'[1]вспомогат'!K12</f>
        <v>112.74586847738561</v>
      </c>
      <c r="J13" s="39">
        <f>'[1]вспомогат'!L12</f>
        <v>21881133.599999994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256287692.6</v>
      </c>
      <c r="F14" s="33">
        <f>'[1]вспомогат'!H13</f>
        <v>26149071.47</v>
      </c>
      <c r="G14" s="36">
        <f>'[1]вспомогат'!I13</f>
        <v>73.27081453979952</v>
      </c>
      <c r="H14" s="37">
        <f>'[1]вспомогат'!J13</f>
        <v>-9539178.530000001</v>
      </c>
      <c r="I14" s="36">
        <f>'[1]вспомогат'!K13</f>
        <v>100.59178228114104</v>
      </c>
      <c r="J14" s="39">
        <f>'[1]вспомогат'!L13</f>
        <v>1507742.599999994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247601238.06</v>
      </c>
      <c r="F15" s="33">
        <f>'[1]вспомогат'!H14</f>
        <v>26570100.590000004</v>
      </c>
      <c r="G15" s="36">
        <f>'[1]вспомогат'!I14</f>
        <v>63.662307336591915</v>
      </c>
      <c r="H15" s="37">
        <f>'[1]вспомогат'!J14</f>
        <v>-15165899.409999996</v>
      </c>
      <c r="I15" s="36">
        <f>'[1]вспомогат'!K14</f>
        <v>99.59303739547008</v>
      </c>
      <c r="J15" s="39">
        <f>'[1]вспомогат'!L14</f>
        <v>-1011761.9399999976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37499827.85</v>
      </c>
      <c r="F16" s="33">
        <f>'[1]вспомогат'!H15</f>
        <v>3824142.0600000024</v>
      </c>
      <c r="G16" s="36">
        <f>'[1]вспомогат'!I15</f>
        <v>65.60883318750325</v>
      </c>
      <c r="H16" s="37">
        <f>'[1]вспомогат'!J15</f>
        <v>-2004557.9399999976</v>
      </c>
      <c r="I16" s="36">
        <f>'[1]вспомогат'!K15</f>
        <v>97.46037333991737</v>
      </c>
      <c r="J16" s="39">
        <f>'[1]вспомогат'!L15</f>
        <v>-977172.1499999985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3039091244.5799994</v>
      </c>
      <c r="F17" s="41">
        <f>SUM(F12:F16)</f>
        <v>307297317.7599998</v>
      </c>
      <c r="G17" s="42">
        <f>F17/D17*100</f>
        <v>66.59446513074589</v>
      </c>
      <c r="H17" s="41">
        <f>SUM(H12:H16)</f>
        <v>-154148415.2400002</v>
      </c>
      <c r="I17" s="43">
        <f>E17/C17*100</f>
        <v>100.32016096226226</v>
      </c>
      <c r="J17" s="41">
        <f>SUM(J12:J16)</f>
        <v>9698931.579999782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17288488.13</v>
      </c>
      <c r="F18" s="44">
        <f>'[1]вспомогат'!H16</f>
        <v>1698436.9699999988</v>
      </c>
      <c r="G18" s="45">
        <f>'[1]вспомогат'!I16</f>
        <v>50.374208693692054</v>
      </c>
      <c r="H18" s="46">
        <f>'[1]вспомогат'!J16</f>
        <v>-1673203.0300000012</v>
      </c>
      <c r="I18" s="47">
        <f>'[1]вспомогат'!K16</f>
        <v>101.4238843101071</v>
      </c>
      <c r="J18" s="48">
        <f>'[1]вспомогат'!L16</f>
        <v>242712.12999999896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124914186.69</v>
      </c>
      <c r="F19" s="44">
        <f>'[1]вспомогат'!H17</f>
        <v>15167571.75999999</v>
      </c>
      <c r="G19" s="45">
        <f>'[1]вспомогат'!I17</f>
        <v>71.43373340430436</v>
      </c>
      <c r="H19" s="37">
        <f>'[1]вспомогат'!J17</f>
        <v>-6065494.24000001</v>
      </c>
      <c r="I19" s="38">
        <f>'[1]вспомогат'!K17</f>
        <v>130.66154101686146</v>
      </c>
      <c r="J19" s="39">
        <f>'[1]вспомогат'!L17</f>
        <v>29312844.689999998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13509060.47</v>
      </c>
      <c r="F20" s="44">
        <f>'[1]вспомогат'!H18</f>
        <v>1761297.540000001</v>
      </c>
      <c r="G20" s="45">
        <f>'[1]вспомогат'!I18</f>
        <v>69.10450201962146</v>
      </c>
      <c r="H20" s="37">
        <f>'[1]вспомогат'!J18</f>
        <v>-787447.459999999</v>
      </c>
      <c r="I20" s="38">
        <f>'[1]вспомогат'!K18</f>
        <v>124.26456404250898</v>
      </c>
      <c r="J20" s="39">
        <f>'[1]вспомогат'!L18</f>
        <v>2637851.4700000007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11212101.24</v>
      </c>
      <c r="F21" s="44">
        <f>'[1]вспомогат'!H19</f>
        <v>2946526.1800000006</v>
      </c>
      <c r="G21" s="45">
        <f>'[1]вспомогат'!I19</f>
        <v>83.46863205008358</v>
      </c>
      <c r="H21" s="37">
        <f>'[1]вспомогат'!J19</f>
        <v>-583573.8199999994</v>
      </c>
      <c r="I21" s="38">
        <f>'[1]вспомогат'!K19</f>
        <v>110.88014164681633</v>
      </c>
      <c r="J21" s="39">
        <f>'[1]вспомогат'!L19</f>
        <v>1100190.2400000002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66001153.48</v>
      </c>
      <c r="F22" s="44">
        <f>'[1]вспомогат'!H20</f>
        <v>7703382.259999998</v>
      </c>
      <c r="G22" s="45">
        <f>'[1]вспомогат'!I20</f>
        <v>76.4161205312973</v>
      </c>
      <c r="H22" s="37">
        <f>'[1]вспомогат'!J20</f>
        <v>-2377451.740000002</v>
      </c>
      <c r="I22" s="38">
        <f>'[1]вспомогат'!K20</f>
        <v>122.8812198570421</v>
      </c>
      <c r="J22" s="39">
        <f>'[1]вспомогат'!L20</f>
        <v>12289810.479999997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49531776.54</v>
      </c>
      <c r="F23" s="44">
        <f>'[1]вспомогат'!H21</f>
        <v>5615062.339999996</v>
      </c>
      <c r="G23" s="45">
        <f>'[1]вспомогат'!I21</f>
        <v>72.4837489753635</v>
      </c>
      <c r="H23" s="37">
        <f>'[1]вспомогат'!J21</f>
        <v>-2131587.660000004</v>
      </c>
      <c r="I23" s="38">
        <f>'[1]вспомогат'!K21</f>
        <v>120.17906241856721</v>
      </c>
      <c r="J23" s="39">
        <f>'[1]вспомогат'!L21</f>
        <v>8316796.539999999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46317906.21</v>
      </c>
      <c r="F24" s="44">
        <f>'[1]вспомогат'!H22</f>
        <v>4106063.460000001</v>
      </c>
      <c r="G24" s="45">
        <f>'[1]вспомогат'!I22</f>
        <v>51.88758007952099</v>
      </c>
      <c r="H24" s="37">
        <f>'[1]вспомогат'!J22</f>
        <v>-3807320.539999999</v>
      </c>
      <c r="I24" s="38">
        <f>'[1]вспомогат'!K22</f>
        <v>105.4416118225605</v>
      </c>
      <c r="J24" s="39">
        <f>'[1]вспомогат'!L22</f>
        <v>2390366.210000001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35189269.08</v>
      </c>
      <c r="F25" s="44">
        <f>'[1]вспомогат'!H23</f>
        <v>3819038.209999997</v>
      </c>
      <c r="G25" s="45">
        <f>'[1]вспомогат'!I23</f>
        <v>56.786789226171344</v>
      </c>
      <c r="H25" s="37">
        <f>'[1]вспомогат'!J23</f>
        <v>-2906184.790000003</v>
      </c>
      <c r="I25" s="38">
        <f>'[1]вспомогат'!K23</f>
        <v>108.20111065412266</v>
      </c>
      <c r="J25" s="39">
        <f>'[1]вспомогат'!L23</f>
        <v>2667173.079999998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18039994.89</v>
      </c>
      <c r="F26" s="44">
        <f>'[1]вспомогат'!H24</f>
        <v>1797787.9900000002</v>
      </c>
      <c r="G26" s="45">
        <f>'[1]вспомогат'!I24</f>
        <v>68.7998404175931</v>
      </c>
      <c r="H26" s="37">
        <f>'[1]вспомогат'!J24</f>
        <v>-815282.0099999998</v>
      </c>
      <c r="I26" s="38">
        <f>'[1]вспомогат'!K24</f>
        <v>121.83225011330605</v>
      </c>
      <c r="J26" s="39">
        <f>'[1]вспомогат'!L24</f>
        <v>3232753.8900000006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58403901.43</v>
      </c>
      <c r="F27" s="44">
        <f>'[1]вспомогат'!H25</f>
        <v>7305727.810000002</v>
      </c>
      <c r="G27" s="45">
        <f>'[1]вспомогат'!I25</f>
        <v>68.15654956040842</v>
      </c>
      <c r="H27" s="37">
        <f>'[1]вспомогат'!J25</f>
        <v>-3413312.1899999976</v>
      </c>
      <c r="I27" s="38">
        <f>'[1]вспомогат'!K25</f>
        <v>108.49979960459666</v>
      </c>
      <c r="J27" s="39">
        <f>'[1]вспомогат'!L25</f>
        <v>4575321.43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33302234.72</v>
      </c>
      <c r="F28" s="44">
        <f>'[1]вспомогат'!H26</f>
        <v>5709711.459999997</v>
      </c>
      <c r="G28" s="45">
        <f>'[1]вспомогат'!I26</f>
        <v>85.30450931068826</v>
      </c>
      <c r="H28" s="37">
        <f>'[1]вспомогат'!J26</f>
        <v>-983617.5400000028</v>
      </c>
      <c r="I28" s="38">
        <f>'[1]вспомогат'!K26</f>
        <v>105.42917056617618</v>
      </c>
      <c r="J28" s="39">
        <f>'[1]вспомогат'!L26</f>
        <v>1714928.7199999988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25240862.03</v>
      </c>
      <c r="F29" s="44">
        <f>'[1]вспомогат'!H27</f>
        <v>2919038.0700000003</v>
      </c>
      <c r="G29" s="45">
        <f>'[1]вспомогат'!I27</f>
        <v>52.99376500812325</v>
      </c>
      <c r="H29" s="37">
        <f>'[1]вспомогат'!J27</f>
        <v>-2589228.9299999997</v>
      </c>
      <c r="I29" s="38">
        <f>'[1]вспомогат'!K27</f>
        <v>105.93847128284087</v>
      </c>
      <c r="J29" s="39">
        <f>'[1]вспомогат'!L27</f>
        <v>1414898.0300000012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31994770.71</v>
      </c>
      <c r="F30" s="44">
        <f>'[1]вспомогат'!H28</f>
        <v>3490842.41</v>
      </c>
      <c r="G30" s="45">
        <f>'[1]вспомогат'!I28</f>
        <v>83.27854124525528</v>
      </c>
      <c r="H30" s="37">
        <f>'[1]вспомогат'!J28</f>
        <v>-700924.5899999999</v>
      </c>
      <c r="I30" s="38">
        <f>'[1]вспомогат'!K28</f>
        <v>107.78767474900907</v>
      </c>
      <c r="J30" s="39">
        <f>'[1]вспомогат'!L28</f>
        <v>2311626.710000001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76830169.69</v>
      </c>
      <c r="F31" s="44">
        <f>'[1]вспомогат'!H29</f>
        <v>8303600.640000001</v>
      </c>
      <c r="G31" s="45">
        <f>'[1]вспомогат'!I29</f>
        <v>81.11193399140313</v>
      </c>
      <c r="H31" s="37">
        <f>'[1]вспомогат'!J29</f>
        <v>-1933611.3599999994</v>
      </c>
      <c r="I31" s="38">
        <f>'[1]вспомогат'!K29</f>
        <v>105.29758430908012</v>
      </c>
      <c r="J31" s="39">
        <f>'[1]вспомогат'!L29</f>
        <v>3865371.6899999976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30999375.82</v>
      </c>
      <c r="F32" s="44">
        <f>'[1]вспомогат'!H30</f>
        <v>3859472.09</v>
      </c>
      <c r="G32" s="45">
        <f>'[1]вспомогат'!I30</f>
        <v>53.04106489692341</v>
      </c>
      <c r="H32" s="37">
        <f>'[1]вспомогат'!J30</f>
        <v>-3416912.91</v>
      </c>
      <c r="I32" s="38">
        <f>'[1]вспомогат'!K30</f>
        <v>110.83427107569509</v>
      </c>
      <c r="J32" s="39">
        <f>'[1]вспомогат'!L30</f>
        <v>3030250.8200000003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15690229.23</v>
      </c>
      <c r="F33" s="44">
        <f>'[1]вспомогат'!H31</f>
        <v>2332470.5</v>
      </c>
      <c r="G33" s="45">
        <f>'[1]вспомогат'!I31</f>
        <v>79.11077683864929</v>
      </c>
      <c r="H33" s="37">
        <f>'[1]вспомогат'!J31</f>
        <v>-615889.5</v>
      </c>
      <c r="I33" s="38">
        <f>'[1]вспомогат'!K31</f>
        <v>98.40093127689053</v>
      </c>
      <c r="J33" s="39">
        <f>'[1]вспомогат'!L31</f>
        <v>-254974.76999999955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16621004.09</v>
      </c>
      <c r="F34" s="44">
        <f>'[1]вспомогат'!H32</f>
        <v>2119480.5600000005</v>
      </c>
      <c r="G34" s="45">
        <f>'[1]вспомогат'!I32</f>
        <v>59.31064033412389</v>
      </c>
      <c r="H34" s="37">
        <f>'[1]вспомогат'!J32</f>
        <v>-1454044.4399999995</v>
      </c>
      <c r="I34" s="38">
        <f>'[1]вспомогат'!K32</f>
        <v>121.83096695985449</v>
      </c>
      <c r="J34" s="39">
        <f>'[1]вспомогат'!L32</f>
        <v>2978328.09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26003539.01</v>
      </c>
      <c r="F35" s="44">
        <f>'[1]вспомогат'!H33</f>
        <v>4329384.460000001</v>
      </c>
      <c r="G35" s="45">
        <f>'[1]вспомогат'!I33</f>
        <v>77.65411169719704</v>
      </c>
      <c r="H35" s="37">
        <f>'[1]вспомогат'!J33</f>
        <v>-1245831.539999999</v>
      </c>
      <c r="I35" s="38">
        <f>'[1]вспомогат'!K33</f>
        <v>115.75850457695802</v>
      </c>
      <c r="J35" s="39">
        <f>'[1]вспомогат'!L33</f>
        <v>3539929.0100000016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23589107.22</v>
      </c>
      <c r="F36" s="44">
        <f>'[1]вспомогат'!H34</f>
        <v>2541810.6799999997</v>
      </c>
      <c r="G36" s="45">
        <f>'[1]вспомогат'!I34</f>
        <v>44.05172008609962</v>
      </c>
      <c r="H36" s="37">
        <f>'[1]вспомогат'!J34</f>
        <v>-3228249.3200000003</v>
      </c>
      <c r="I36" s="38">
        <f>'[1]вспомогат'!K34</f>
        <v>107.91539378257542</v>
      </c>
      <c r="J36" s="39">
        <f>'[1]вспомогат'!L34</f>
        <v>1730217.2199999988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58183616.94</v>
      </c>
      <c r="F37" s="44">
        <f>'[1]вспомогат'!H35</f>
        <v>7742235.519999996</v>
      </c>
      <c r="G37" s="45">
        <f>'[1]вспомогат'!I35</f>
        <v>74.79112850796137</v>
      </c>
      <c r="H37" s="37">
        <f>'[1]вспомогат'!J35</f>
        <v>-2609574.480000004</v>
      </c>
      <c r="I37" s="38">
        <f>'[1]вспомогат'!K35</f>
        <v>101.85417863615194</v>
      </c>
      <c r="J37" s="39">
        <f>'[1]вспомогат'!L35</f>
        <v>1059188.9399999976</v>
      </c>
    </row>
    <row r="38" spans="1:10" ht="18.75" customHeight="1">
      <c r="A38" s="49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778862747.6200001</v>
      </c>
      <c r="F38" s="41">
        <f>SUM(F18:F37)</f>
        <v>95268940.91000001</v>
      </c>
      <c r="G38" s="42">
        <f>F38/D38*100</f>
        <v>68.73279954474097</v>
      </c>
      <c r="H38" s="41">
        <f>SUM(H18:H37)</f>
        <v>-43338742.09000002</v>
      </c>
      <c r="I38" s="43">
        <f>E38/C38*100</f>
        <v>112.76309112491427</v>
      </c>
      <c r="J38" s="41">
        <f>SUM(J18:J37)</f>
        <v>88155584.62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6165940.95</v>
      </c>
      <c r="F39" s="33">
        <f>'[1]вспомогат'!H36</f>
        <v>1090361.29</v>
      </c>
      <c r="G39" s="36">
        <f>'[1]вспомогат'!I36</f>
        <v>47.5228236637545</v>
      </c>
      <c r="H39" s="37">
        <f>'[1]вспомогат'!J36</f>
        <v>-1204033.71</v>
      </c>
      <c r="I39" s="38">
        <f>'[1]вспомогат'!K36</f>
        <v>85.39451647280984</v>
      </c>
      <c r="J39" s="39">
        <f>'[1]вспомогат'!L36</f>
        <v>-1054594.0499999998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17307527.86</v>
      </c>
      <c r="F40" s="33">
        <f>'[1]вспомогат'!H37</f>
        <v>2069640.209999999</v>
      </c>
      <c r="G40" s="36">
        <f>'[1]вспомогат'!I37</f>
        <v>60.76892840763012</v>
      </c>
      <c r="H40" s="37">
        <f>'[1]вспомогат'!J37</f>
        <v>-1336113.790000001</v>
      </c>
      <c r="I40" s="38">
        <f>'[1]вспомогат'!K37</f>
        <v>94.04210525743831</v>
      </c>
      <c r="J40" s="39">
        <f>'[1]вспомогат'!L37</f>
        <v>-1096492.1400000006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8473111.08</v>
      </c>
      <c r="F41" s="33">
        <f>'[1]вспомогат'!H38</f>
        <v>1093194.71</v>
      </c>
      <c r="G41" s="36">
        <f>'[1]вспомогат'!I38</f>
        <v>75.76413965840825</v>
      </c>
      <c r="H41" s="37">
        <f>'[1]вспомогат'!J38</f>
        <v>-349697.29000000004</v>
      </c>
      <c r="I41" s="38">
        <f>'[1]вспомогат'!K38</f>
        <v>102.93581386805315</v>
      </c>
      <c r="J41" s="39">
        <f>'[1]вспомогат'!L38</f>
        <v>241660.08000000007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6563542.19</v>
      </c>
      <c r="F42" s="33">
        <f>'[1]вспомогат'!H39</f>
        <v>790778.5200000005</v>
      </c>
      <c r="G42" s="36">
        <f>'[1]вспомогат'!I39</f>
        <v>28.13631754340648</v>
      </c>
      <c r="H42" s="37">
        <f>'[1]вспомогат'!J39</f>
        <v>-2019747.4799999995</v>
      </c>
      <c r="I42" s="38">
        <f>'[1]вспомогат'!K39</f>
        <v>77.29589398748153</v>
      </c>
      <c r="J42" s="39">
        <f>'[1]вспомогат'!L39</f>
        <v>-1927907.8099999996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7219308.75</v>
      </c>
      <c r="F43" s="33">
        <f>'[1]вспомогат'!H40</f>
        <v>1034043.2699999996</v>
      </c>
      <c r="G43" s="36">
        <f>'[1]вспомогат'!I40</f>
        <v>86.80627312778284</v>
      </c>
      <c r="H43" s="37">
        <f>'[1]вспомогат'!J40</f>
        <v>-157164.73000000045</v>
      </c>
      <c r="I43" s="38">
        <f>'[1]вспомогат'!K40</f>
        <v>165.63867739765442</v>
      </c>
      <c r="J43" s="39">
        <f>'[1]вспомогат'!L40</f>
        <v>2860840.75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7447355.21</v>
      </c>
      <c r="F44" s="33">
        <f>'[1]вспомогат'!H41</f>
        <v>1169232.9100000001</v>
      </c>
      <c r="G44" s="36">
        <f>'[1]вспомогат'!I41</f>
        <v>32.04650916117362</v>
      </c>
      <c r="H44" s="37">
        <f>'[1]вспомогат'!J41</f>
        <v>-2479317.09</v>
      </c>
      <c r="I44" s="38">
        <f>'[1]вспомогат'!K41</f>
        <v>81.53605874345207</v>
      </c>
      <c r="J44" s="39">
        <f>'[1]вспомогат'!L41</f>
        <v>-1686462.79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13193314.11</v>
      </c>
      <c r="F45" s="33">
        <f>'[1]вспомогат'!H42</f>
        <v>1152016.5199999996</v>
      </c>
      <c r="G45" s="36">
        <f>'[1]вспомогат'!I42</f>
        <v>50.54488624273041</v>
      </c>
      <c r="H45" s="37">
        <f>'[1]вспомогат'!J42</f>
        <v>-1127178.4800000004</v>
      </c>
      <c r="I45" s="38">
        <f>'[1]вспомогат'!K42</f>
        <v>96.92780846468992</v>
      </c>
      <c r="J45" s="39">
        <f>'[1]вспомогат'!L42</f>
        <v>-418170.8900000006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23613503.93</v>
      </c>
      <c r="F46" s="33">
        <f>'[1]вспомогат'!H43</f>
        <v>2740176.969999999</v>
      </c>
      <c r="G46" s="36">
        <f>'[1]вспомогат'!I43</f>
        <v>81.56895703855935</v>
      </c>
      <c r="H46" s="37">
        <f>'[1]вспомогат'!J43</f>
        <v>-619161.0300000012</v>
      </c>
      <c r="I46" s="38">
        <f>'[1]вспомогат'!K43</f>
        <v>121.91423689682253</v>
      </c>
      <c r="J46" s="39">
        <f>'[1]вспомогат'!L43</f>
        <v>4244556.93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10135220.87</v>
      </c>
      <c r="F47" s="33">
        <f>'[1]вспомогат'!H44</f>
        <v>1284309.8899999987</v>
      </c>
      <c r="G47" s="36">
        <f>'[1]вспомогат'!I44</f>
        <v>58.46967913172529</v>
      </c>
      <c r="H47" s="37">
        <f>'[1]вспомогат'!J44</f>
        <v>-912230.1100000013</v>
      </c>
      <c r="I47" s="38">
        <f>'[1]вспомогат'!K44</f>
        <v>96.91912779467171</v>
      </c>
      <c r="J47" s="39">
        <f>'[1]вспомогат'!L44</f>
        <v>-322179.1300000008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8970829.89</v>
      </c>
      <c r="F48" s="33">
        <f>'[1]вспомогат'!H45</f>
        <v>986883.080000001</v>
      </c>
      <c r="G48" s="36">
        <f>'[1]вспомогат'!I45</f>
        <v>68.33802454089695</v>
      </c>
      <c r="H48" s="37">
        <f>'[1]вспомогат'!J45</f>
        <v>-457236.919999999</v>
      </c>
      <c r="I48" s="38">
        <f>'[1]вспомогат'!K45</f>
        <v>102.14833127613252</v>
      </c>
      <c r="J48" s="39">
        <f>'[1]вспомогат'!L45</f>
        <v>188669.8900000006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3827033.01</v>
      </c>
      <c r="F49" s="33">
        <f>'[1]вспомогат'!H46</f>
        <v>488276.06999999983</v>
      </c>
      <c r="G49" s="36">
        <f>'[1]вспомогат'!I46</f>
        <v>76.91724728933357</v>
      </c>
      <c r="H49" s="37">
        <f>'[1]вспомогат'!J46</f>
        <v>-146530.93000000017</v>
      </c>
      <c r="I49" s="38">
        <f>'[1]вспомогат'!K46</f>
        <v>108.35050477253385</v>
      </c>
      <c r="J49" s="39">
        <f>'[1]вспомогат'!L46</f>
        <v>294947.0099999998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4256360.97</v>
      </c>
      <c r="F50" s="33">
        <f>'[1]вспомогат'!H47</f>
        <v>936506.7199999997</v>
      </c>
      <c r="G50" s="36">
        <f>'[1]вспомогат'!I47</f>
        <v>127.31108679250408</v>
      </c>
      <c r="H50" s="37">
        <f>'[1]вспомогат'!J47</f>
        <v>200901.71999999974</v>
      </c>
      <c r="I50" s="38">
        <f>'[1]вспомогат'!K47</f>
        <v>128.57119464106577</v>
      </c>
      <c r="J50" s="39">
        <f>'[1]вспомогат'!L47</f>
        <v>945851.9699999997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3937990.94</v>
      </c>
      <c r="F51" s="33">
        <f>'[1]вспомогат'!H48</f>
        <v>490124.58999999985</v>
      </c>
      <c r="G51" s="36">
        <f>'[1]вспомогат'!I48</f>
        <v>57.33946865673736</v>
      </c>
      <c r="H51" s="37">
        <f>'[1]вспомогат'!J48</f>
        <v>-364652.41000000015</v>
      </c>
      <c r="I51" s="38">
        <f>'[1]вспомогат'!K48</f>
        <v>98.39223863845616</v>
      </c>
      <c r="J51" s="39">
        <f>'[1]вспомогат'!L48</f>
        <v>-64348.060000000056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10316965.71</v>
      </c>
      <c r="F52" s="33">
        <f>'[1]вспомогат'!H49</f>
        <v>1366791.6000000015</v>
      </c>
      <c r="G52" s="36">
        <f>'[1]вспомогат'!I49</f>
        <v>110.58363403938587</v>
      </c>
      <c r="H52" s="37">
        <f>'[1]вспомогат'!J49</f>
        <v>130811.60000000149</v>
      </c>
      <c r="I52" s="38">
        <f>'[1]вспомогат'!K49</f>
        <v>130.35400776415665</v>
      </c>
      <c r="J52" s="39">
        <f>'[1]вспомогат'!L49</f>
        <v>2402390.710000001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3842180.91</v>
      </c>
      <c r="F53" s="33">
        <f>'[1]вспомогат'!H50</f>
        <v>377148.5700000003</v>
      </c>
      <c r="G53" s="36">
        <f>'[1]вспомогат'!I50</f>
        <v>42.059333828478934</v>
      </c>
      <c r="H53" s="37">
        <f>'[1]вспомогат'!J50</f>
        <v>-519557.4299999997</v>
      </c>
      <c r="I53" s="38">
        <f>'[1]вспомогат'!K50</f>
        <v>88.80218176825895</v>
      </c>
      <c r="J53" s="39">
        <f>'[1]вспомогат'!L50</f>
        <v>-484493.08999999985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3367862.48</v>
      </c>
      <c r="F54" s="33">
        <f>'[1]вспомогат'!H51</f>
        <v>354372.73</v>
      </c>
      <c r="G54" s="36">
        <f>'[1]вспомогат'!I51</f>
        <v>88.5692687974247</v>
      </c>
      <c r="H54" s="37">
        <f>'[1]вспомогат'!J51</f>
        <v>-45735.27000000002</v>
      </c>
      <c r="I54" s="38">
        <f>'[1]вспомогат'!K51</f>
        <v>117.31454644825112</v>
      </c>
      <c r="J54" s="39">
        <f>'[1]вспомогат'!L51</f>
        <v>497065.48</v>
      </c>
    </row>
    <row r="55" spans="1:10" ht="15" customHeight="1">
      <c r="A55" s="49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138638048.85999998</v>
      </c>
      <c r="F55" s="41">
        <f>SUM(F39:F54)</f>
        <v>17423857.65</v>
      </c>
      <c r="G55" s="42">
        <f>F55/D55*100</f>
        <v>60.435500756646576</v>
      </c>
      <c r="H55" s="41">
        <f>SUM(H39:H54)</f>
        <v>-11406643.350000001</v>
      </c>
      <c r="I55" s="43">
        <f>E55/C55*100</f>
        <v>103.44832724371975</v>
      </c>
      <c r="J55" s="41">
        <f>SUM(J39:J54)</f>
        <v>4621334.859999999</v>
      </c>
    </row>
    <row r="56" spans="1:10" ht="15.75" customHeight="1">
      <c r="A56" s="52" t="s">
        <v>58</v>
      </c>
      <c r="B56" s="53">
        <f>'[1]вспомогат'!B52</f>
        <v>8509976748</v>
      </c>
      <c r="C56" s="53">
        <f>'[1]вспомогат'!C52</f>
        <v>4633806130</v>
      </c>
      <c r="D56" s="53">
        <f>'[1]вспомогат'!D52</f>
        <v>726543957</v>
      </c>
      <c r="E56" s="53">
        <f>'[1]вспомогат'!G52</f>
        <v>4807966513.449997</v>
      </c>
      <c r="F56" s="53">
        <f>'[1]вспомогат'!H52</f>
        <v>494846314.1399995</v>
      </c>
      <c r="G56" s="54">
        <f>'[1]вспомогат'!I52</f>
        <v>68.10961805852574</v>
      </c>
      <c r="H56" s="53">
        <f>'[1]вспомогат'!J52</f>
        <v>-220290999.51000023</v>
      </c>
      <c r="I56" s="54">
        <f>'[1]вспомогат'!K52</f>
        <v>103.75847367291556</v>
      </c>
      <c r="J56" s="53">
        <f>'[1]вспомогат'!L52</f>
        <v>174160383.44999695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21.07.2017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2017-07-24T04:16:00Z</dcterms:created>
  <dcterms:modified xsi:type="dcterms:W3CDTF">2017-07-24T04:17:01Z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