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<sst xmlns="http://schemas.openxmlformats.org/spreadsheetml/2006/main" count="64" uniqueCount="59">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</sst>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18.07.2017</v>
          </cell>
        </row>
        <row r="6">
          <cell r="G6" t="str">
            <v>Фактично надійшло на 18.07.2017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831991879.89</v>
          </cell>
          <cell r="H10">
            <v>55473605.31999993</v>
          </cell>
          <cell r="I10">
            <v>56.80276735499999</v>
          </cell>
          <cell r="J10">
            <v>-42186434.68000007</v>
          </cell>
          <cell r="K10">
            <v>106.70804344224321</v>
          </cell>
          <cell r="L10">
            <v>52301939.889999986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2243355264.67</v>
          </cell>
          <cell r="H11">
            <v>169484749.8900001</v>
          </cell>
          <cell r="I11">
            <v>48.4027787379875</v>
          </cell>
          <cell r="J11">
            <v>-180670250.1099999</v>
          </cell>
          <cell r="K11">
            <v>96.86962733639916</v>
          </cell>
          <cell r="L11">
            <v>-72494735.32999992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188075312.01</v>
          </cell>
          <cell r="H12">
            <v>14997344.359999985</v>
          </cell>
          <cell r="I12">
            <v>53.48976543544824</v>
          </cell>
          <cell r="J12">
            <v>-13040438.640000015</v>
          </cell>
          <cell r="K12">
            <v>109.55479887580972</v>
          </cell>
          <cell r="L12">
            <v>16402949.00999999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249922848.33</v>
          </cell>
          <cell r="H13">
            <v>19784227.200000018</v>
          </cell>
          <cell r="I13">
            <v>55.43624918565639</v>
          </cell>
          <cell r="J13">
            <v>-15904022.799999982</v>
          </cell>
          <cell r="K13">
            <v>98.09360914389065</v>
          </cell>
          <cell r="L13">
            <v>-4857101.669999987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238677335.6</v>
          </cell>
          <cell r="H14">
            <v>17646198.129999995</v>
          </cell>
          <cell r="I14">
            <v>42.28052072551274</v>
          </cell>
          <cell r="J14">
            <v>-24089801.870000005</v>
          </cell>
          <cell r="K14">
            <v>96.00356200198702</v>
          </cell>
          <cell r="L14">
            <v>-9935664.400000006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36708066.66</v>
          </cell>
          <cell r="H15">
            <v>3032380.8699999973</v>
          </cell>
          <cell r="I15">
            <v>52.02499476727225</v>
          </cell>
          <cell r="J15">
            <v>-2796319.1300000027</v>
          </cell>
          <cell r="K15">
            <v>95.40262146217219</v>
          </cell>
          <cell r="L15">
            <v>-1768933.3400000036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16710647.68</v>
          </cell>
          <cell r="H16">
            <v>1120596.5199999996</v>
          </cell>
          <cell r="I16">
            <v>33.23594808461163</v>
          </cell>
          <cell r="J16">
            <v>-2251043.4800000004</v>
          </cell>
          <cell r="K16">
            <v>98.033950933064</v>
          </cell>
          <cell r="L16">
            <v>-335128.3200000003</v>
          </cell>
        </row>
        <row r="17">
          <cell r="B17">
            <v>184966326</v>
          </cell>
          <cell r="C17">
            <v>95601342</v>
          </cell>
          <cell r="D17">
            <v>21233066</v>
          </cell>
          <cell r="G17">
            <v>120252330.88</v>
          </cell>
          <cell r="H17">
            <v>10505715.949999988</v>
          </cell>
          <cell r="I17">
            <v>49.47809209466023</v>
          </cell>
          <cell r="J17">
            <v>-10727350.050000012</v>
          </cell>
          <cell r="K17">
            <v>125.78519125808924</v>
          </cell>
          <cell r="L17">
            <v>24650988.879999995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13178100.74</v>
          </cell>
          <cell r="H18">
            <v>1430337.8100000005</v>
          </cell>
          <cell r="I18">
            <v>56.11929832133071</v>
          </cell>
          <cell r="J18">
            <v>-1118407.1899999995</v>
          </cell>
          <cell r="K18">
            <v>121.22019492036257</v>
          </cell>
          <cell r="L18">
            <v>2306891.74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9766245.69</v>
          </cell>
          <cell r="H19">
            <v>1500670.63</v>
          </cell>
          <cell r="I19">
            <v>42.510711594572385</v>
          </cell>
          <cell r="J19">
            <v>-2029429.37</v>
          </cell>
          <cell r="K19">
            <v>96.58160252794946</v>
          </cell>
          <cell r="L19">
            <v>-345665.3100000005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63267353.52</v>
          </cell>
          <cell r="H20">
            <v>4969582.3000000045</v>
          </cell>
          <cell r="I20">
            <v>49.29733293892157</v>
          </cell>
          <cell r="J20">
            <v>-5111251.6999999955</v>
          </cell>
          <cell r="K20">
            <v>117.79141981238487</v>
          </cell>
          <cell r="L20">
            <v>9556010.520000003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47521837.63</v>
          </cell>
          <cell r="H21">
            <v>3605123.4299999997</v>
          </cell>
          <cell r="I21">
            <v>46.53783803321435</v>
          </cell>
          <cell r="J21">
            <v>-4141526.5700000003</v>
          </cell>
          <cell r="K21">
            <v>115.3023430558501</v>
          </cell>
          <cell r="L21">
            <v>6306857.630000003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44999361.36</v>
          </cell>
          <cell r="H22">
            <v>2787518.6099999994</v>
          </cell>
          <cell r="I22">
            <v>35.22536768088089</v>
          </cell>
          <cell r="J22">
            <v>-5125865.390000001</v>
          </cell>
          <cell r="K22">
            <v>102.4399758329285</v>
          </cell>
          <cell r="L22">
            <v>1071821.3599999994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33674164.79</v>
          </cell>
          <cell r="H23">
            <v>2303933.919999998</v>
          </cell>
          <cell r="I23">
            <v>34.25810445244713</v>
          </cell>
          <cell r="J23">
            <v>-4421289.080000002</v>
          </cell>
          <cell r="K23">
            <v>103.54241863747036</v>
          </cell>
          <cell r="L23">
            <v>1152068.789999999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17487911.04</v>
          </cell>
          <cell r="H24">
            <v>1245704.1399999987</v>
          </cell>
          <cell r="I24">
            <v>47.67205394421117</v>
          </cell>
          <cell r="J24">
            <v>-1367365.8600000013</v>
          </cell>
          <cell r="K24">
            <v>118.10377800969134</v>
          </cell>
          <cell r="L24">
            <v>2680670.039999999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56203767.55</v>
          </cell>
          <cell r="H25">
            <v>5105593.93</v>
          </cell>
          <cell r="I25">
            <v>47.63107451786727</v>
          </cell>
          <cell r="J25">
            <v>-5613446.07</v>
          </cell>
          <cell r="K25">
            <v>104.41250270766942</v>
          </cell>
          <cell r="L25">
            <v>2375187.549999997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31859095.55</v>
          </cell>
          <cell r="H26">
            <v>4266572.289999999</v>
          </cell>
          <cell r="I26">
            <v>63.743651178658624</v>
          </cell>
          <cell r="J26">
            <v>-2426756.710000001</v>
          </cell>
          <cell r="K26">
            <v>100.86043915869243</v>
          </cell>
          <cell r="L26">
            <v>271789.55000000075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24120708.93</v>
          </cell>
          <cell r="H27">
            <v>1798884.9699999988</v>
          </cell>
          <cell r="I27">
            <v>32.65791164444278</v>
          </cell>
          <cell r="J27">
            <v>-3709382.030000001</v>
          </cell>
          <cell r="K27">
            <v>101.23707452088821</v>
          </cell>
          <cell r="L27">
            <v>294744.9299999997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30788609.77</v>
          </cell>
          <cell r="H28">
            <v>2284681.469999999</v>
          </cell>
          <cell r="I28">
            <v>54.50401871096363</v>
          </cell>
          <cell r="J28">
            <v>-1907085.5300000012</v>
          </cell>
          <cell r="K28">
            <v>103.72422062164304</v>
          </cell>
          <cell r="L28">
            <v>1105465.7699999996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73923719.38</v>
          </cell>
          <cell r="H29">
            <v>5397150.329999998</v>
          </cell>
          <cell r="I29">
            <v>52.7209002802716</v>
          </cell>
          <cell r="J29">
            <v>-4840061.670000002</v>
          </cell>
          <cell r="K29">
            <v>101.31422467584986</v>
          </cell>
          <cell r="L29">
            <v>958921.3799999952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29941992.87</v>
          </cell>
          <cell r="H30">
            <v>2802089.1400000006</v>
          </cell>
          <cell r="I30">
            <v>38.50935787482384</v>
          </cell>
          <cell r="J30">
            <v>-4474295.859999999</v>
          </cell>
          <cell r="K30">
            <v>107.05373468065234</v>
          </cell>
          <cell r="L30">
            <v>1972867.870000001</v>
          </cell>
        </row>
        <row r="31">
          <cell r="B31">
            <v>32884207</v>
          </cell>
          <cell r="C31">
            <v>15945204</v>
          </cell>
          <cell r="D31">
            <v>2948360</v>
          </cell>
          <cell r="G31">
            <v>15203593.4</v>
          </cell>
          <cell r="H31">
            <v>1845834.67</v>
          </cell>
          <cell r="I31">
            <v>62.60547117719681</v>
          </cell>
          <cell r="J31">
            <v>-1102525.33</v>
          </cell>
          <cell r="K31">
            <v>95.34900525574963</v>
          </cell>
          <cell r="L31">
            <v>-741610.5999999996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15580299.84</v>
          </cell>
          <cell r="H32">
            <v>1078776.3100000005</v>
          </cell>
          <cell r="I32">
            <v>30.18801631442345</v>
          </cell>
          <cell r="J32">
            <v>-2494748.6899999995</v>
          </cell>
          <cell r="K32">
            <v>114.20266698410195</v>
          </cell>
          <cell r="L32">
            <v>1937623.8399999999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24673190.13</v>
          </cell>
          <cell r="H33">
            <v>2999035.579999998</v>
          </cell>
          <cell r="I33">
            <v>53.7922760302022</v>
          </cell>
          <cell r="J33">
            <v>-2576180.420000002</v>
          </cell>
          <cell r="K33">
            <v>109.83626465203054</v>
          </cell>
          <cell r="L33">
            <v>2209580.129999999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22781445.83</v>
          </cell>
          <cell r="H34">
            <v>1734149.289999999</v>
          </cell>
          <cell r="I34">
            <v>30.054267893228133</v>
          </cell>
          <cell r="J34">
            <v>-4035910.710000001</v>
          </cell>
          <cell r="K34">
            <v>104.22050630201258</v>
          </cell>
          <cell r="L34">
            <v>922555.8299999982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55861525.3</v>
          </cell>
          <cell r="H35">
            <v>5420143.879999995</v>
          </cell>
          <cell r="I35">
            <v>52.359383334895014</v>
          </cell>
          <cell r="J35">
            <v>-4931666.120000005</v>
          </cell>
          <cell r="K35">
            <v>97.78920727223736</v>
          </cell>
          <cell r="L35">
            <v>-1262902.700000003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5992762.96</v>
          </cell>
          <cell r="H36">
            <v>917183.2999999998</v>
          </cell>
          <cell r="I36">
            <v>39.974952002597625</v>
          </cell>
          <cell r="J36">
            <v>-1377211.7000000002</v>
          </cell>
          <cell r="K36">
            <v>82.99610707516825</v>
          </cell>
          <cell r="L36">
            <v>-1227772.04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16634397.76</v>
          </cell>
          <cell r="H37">
            <v>1396510.1099999994</v>
          </cell>
          <cell r="I37">
            <v>41.004432792268595</v>
          </cell>
          <cell r="J37">
            <v>-2009243.8900000006</v>
          </cell>
          <cell r="K37">
            <v>90.38458858445057</v>
          </cell>
          <cell r="L37">
            <v>-1769622.2400000002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8186188.96</v>
          </cell>
          <cell r="H38">
            <v>806272.5899999999</v>
          </cell>
          <cell r="I38">
            <v>55.87892856845833</v>
          </cell>
          <cell r="J38">
            <v>-636619.4100000001</v>
          </cell>
          <cell r="K38">
            <v>99.45013291095337</v>
          </cell>
          <cell r="L38">
            <v>-45262.04000000004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6413008.33</v>
          </cell>
          <cell r="H39">
            <v>640244.6600000001</v>
          </cell>
          <cell r="I39">
            <v>22.78024327118839</v>
          </cell>
          <cell r="J39">
            <v>-2170281.34</v>
          </cell>
          <cell r="K39">
            <v>75.5231242014026</v>
          </cell>
          <cell r="L39">
            <v>-2078441.67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6839158.58</v>
          </cell>
          <cell r="H40">
            <v>653893.0999999996</v>
          </cell>
          <cell r="I40">
            <v>54.89327640512821</v>
          </cell>
          <cell r="J40">
            <v>-537314.9000000004</v>
          </cell>
          <cell r="K40">
            <v>156.91657206155924</v>
          </cell>
          <cell r="L40">
            <v>2480690.58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6713575.45</v>
          </cell>
          <cell r="H41">
            <v>435453.1500000004</v>
          </cell>
          <cell r="I41">
            <v>11.934964574968149</v>
          </cell>
          <cell r="J41">
            <v>-3213096.8499999996</v>
          </cell>
          <cell r="K41">
            <v>73.50240009161558</v>
          </cell>
          <cell r="L41">
            <v>-2420242.55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12929266.38</v>
          </cell>
          <cell r="H42">
            <v>887968.790000001</v>
          </cell>
          <cell r="I42">
            <v>38.95975508896786</v>
          </cell>
          <cell r="J42">
            <v>-1391226.209999999</v>
          </cell>
          <cell r="K42">
            <v>94.98791924613663</v>
          </cell>
          <cell r="L42">
            <v>-682218.6199999992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23176456.09</v>
          </cell>
          <cell r="H43">
            <v>2303129.129999999</v>
          </cell>
          <cell r="I43">
            <v>68.55901758024942</v>
          </cell>
          <cell r="J43">
            <v>-1056208.870000001</v>
          </cell>
          <cell r="K43">
            <v>119.65780117008941</v>
          </cell>
          <cell r="L43">
            <v>3807509.09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9648298.08</v>
          </cell>
          <cell r="H44">
            <v>797387.0999999996</v>
          </cell>
          <cell r="I44">
            <v>36.30196126635525</v>
          </cell>
          <cell r="J44">
            <v>-1399152.9000000004</v>
          </cell>
          <cell r="K44">
            <v>92.26287681450455</v>
          </cell>
          <cell r="L44">
            <v>-809101.9199999999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8533214.94</v>
          </cell>
          <cell r="H45">
            <v>549268.1299999999</v>
          </cell>
          <cell r="I45">
            <v>38.034798354707355</v>
          </cell>
          <cell r="J45">
            <v>-894851.8700000001</v>
          </cell>
          <cell r="K45">
            <v>97.16533221895295</v>
          </cell>
          <cell r="L45">
            <v>-248945.06000000052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3652309.91</v>
          </cell>
          <cell r="H46">
            <v>313552.9700000002</v>
          </cell>
          <cell r="I46">
            <v>49.39343296466488</v>
          </cell>
          <cell r="J46">
            <v>-321254.0299999998</v>
          </cell>
          <cell r="K46">
            <v>103.40376508386262</v>
          </cell>
          <cell r="L46">
            <v>120223.91000000015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3926288.44</v>
          </cell>
          <cell r="H47">
            <v>606434.19</v>
          </cell>
          <cell r="I47">
            <v>82.44019412592355</v>
          </cell>
          <cell r="J47">
            <v>-129170.81000000006</v>
          </cell>
          <cell r="K47">
            <v>118.60074810248213</v>
          </cell>
          <cell r="L47">
            <v>615779.44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3589531.11</v>
          </cell>
          <cell r="H48">
            <v>141664.75999999978</v>
          </cell>
          <cell r="I48">
            <v>16.57330040466692</v>
          </cell>
          <cell r="J48">
            <v>-713112.2400000002</v>
          </cell>
          <cell r="K48">
            <v>89.68583395859271</v>
          </cell>
          <cell r="L48">
            <v>-412807.89000000013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9975628.43</v>
          </cell>
          <cell r="H49">
            <v>1025454.3200000003</v>
          </cell>
          <cell r="I49">
            <v>82.96690237706115</v>
          </cell>
          <cell r="J49">
            <v>-210525.6799999997</v>
          </cell>
          <cell r="K49">
            <v>126.04123948537982</v>
          </cell>
          <cell r="L49">
            <v>2061053.4299999997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3674185.48</v>
          </cell>
          <cell r="H50">
            <v>209153.14000000013</v>
          </cell>
          <cell r="I50">
            <v>23.324605835134385</v>
          </cell>
          <cell r="J50">
            <v>-687552.8599999999</v>
          </cell>
          <cell r="K50">
            <v>84.919397209034</v>
          </cell>
          <cell r="L50">
            <v>-652488.52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3228116.62</v>
          </cell>
          <cell r="H51">
            <v>214626.8700000001</v>
          </cell>
          <cell r="I51">
            <v>53.64223409679389</v>
          </cell>
          <cell r="J51">
            <v>-185481.1299999999</v>
          </cell>
          <cell r="K51">
            <v>112.44670452142734</v>
          </cell>
          <cell r="L51">
            <v>357319.6200000001</v>
          </cell>
        </row>
        <row r="52">
          <cell r="B52">
            <v>8509976748</v>
          </cell>
          <cell r="C52">
            <v>4633806130</v>
          </cell>
          <cell r="D52">
            <v>726543957</v>
          </cell>
          <cell r="G52">
            <v>4669638996.5599985</v>
          </cell>
          <cell r="H52">
            <v>356518797.2500002</v>
          </cell>
          <cell r="I52">
            <v>49.07050617035139</v>
          </cell>
          <cell r="J52">
            <v>-353092855.0599999</v>
          </cell>
          <cell r="K52">
            <v>100.77329231208037</v>
          </cell>
          <cell r="L52">
            <v>35832866.55999851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47" sqref="C4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831991879.89</v>
      </c>
      <c r="F10" s="33">
        <f>'[1]вспомогат'!H10</f>
        <v>55473605.31999993</v>
      </c>
      <c r="G10" s="34">
        <f>'[1]вспомогат'!I10</f>
        <v>56.80276735499999</v>
      </c>
      <c r="H10" s="33">
        <f>'[1]вспомогат'!J10</f>
        <v>-42186434.68000007</v>
      </c>
      <c r="I10" s="34">
        <f>'[1]вспомогат'!K10</f>
        <v>106.70804344224321</v>
      </c>
      <c r="J10" s="33">
        <f>'[1]вспомогат'!L10</f>
        <v>52301939.889999986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2243355264.67</v>
      </c>
      <c r="F12" s="33">
        <f>'[1]вспомогат'!H11</f>
        <v>169484749.8900001</v>
      </c>
      <c r="G12" s="36">
        <f>'[1]вспомогат'!I11</f>
        <v>48.4027787379875</v>
      </c>
      <c r="H12" s="37">
        <f>'[1]вспомогат'!J11</f>
        <v>-180670250.1099999</v>
      </c>
      <c r="I12" s="36">
        <f>'[1]вспомогат'!K11</f>
        <v>96.86962733639916</v>
      </c>
      <c r="J12" s="39">
        <f>'[1]вспомогат'!L11</f>
        <v>-72494735.32999992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188075312.01</v>
      </c>
      <c r="F13" s="33">
        <f>'[1]вспомогат'!H12</f>
        <v>14997344.359999985</v>
      </c>
      <c r="G13" s="36">
        <f>'[1]вспомогат'!I12</f>
        <v>53.48976543544824</v>
      </c>
      <c r="H13" s="37">
        <f>'[1]вспомогат'!J12</f>
        <v>-13040438.640000015</v>
      </c>
      <c r="I13" s="36">
        <f>'[1]вспомогат'!K12</f>
        <v>109.55479887580972</v>
      </c>
      <c r="J13" s="39">
        <f>'[1]вспомогат'!L12</f>
        <v>16402949.00999999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249922848.33</v>
      </c>
      <c r="F14" s="33">
        <f>'[1]вспомогат'!H13</f>
        <v>19784227.200000018</v>
      </c>
      <c r="G14" s="36">
        <f>'[1]вспомогат'!I13</f>
        <v>55.43624918565639</v>
      </c>
      <c r="H14" s="37">
        <f>'[1]вспомогат'!J13</f>
        <v>-15904022.799999982</v>
      </c>
      <c r="I14" s="36">
        <f>'[1]вспомогат'!K13</f>
        <v>98.09360914389065</v>
      </c>
      <c r="J14" s="39">
        <f>'[1]вспомогат'!L13</f>
        <v>-4857101.669999987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238677335.6</v>
      </c>
      <c r="F15" s="33">
        <f>'[1]вспомогат'!H14</f>
        <v>17646198.129999995</v>
      </c>
      <c r="G15" s="36">
        <f>'[1]вспомогат'!I14</f>
        <v>42.28052072551274</v>
      </c>
      <c r="H15" s="37">
        <f>'[1]вспомогат'!J14</f>
        <v>-24089801.870000005</v>
      </c>
      <c r="I15" s="36">
        <f>'[1]вспомогат'!K14</f>
        <v>96.00356200198702</v>
      </c>
      <c r="J15" s="39">
        <f>'[1]вспомогат'!L14</f>
        <v>-9935664.400000006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36708066.66</v>
      </c>
      <c r="F16" s="33">
        <f>'[1]вспомогат'!H15</f>
        <v>3032380.8699999973</v>
      </c>
      <c r="G16" s="36">
        <f>'[1]вспомогат'!I15</f>
        <v>52.02499476727225</v>
      </c>
      <c r="H16" s="37">
        <f>'[1]вспомогат'!J15</f>
        <v>-2796319.1300000027</v>
      </c>
      <c r="I16" s="36">
        <f>'[1]вспомогат'!K15</f>
        <v>95.40262146217219</v>
      </c>
      <c r="J16" s="39">
        <f>'[1]вспомогат'!L15</f>
        <v>-1768933.3400000036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2956738827.27</v>
      </c>
      <c r="F17" s="41">
        <f>SUM(F12:F16)</f>
        <v>224944900.4500001</v>
      </c>
      <c r="G17" s="42">
        <f>F17/D17*100</f>
        <v>48.74785578524357</v>
      </c>
      <c r="H17" s="41">
        <f>SUM(H12:H16)</f>
        <v>-236500832.5499999</v>
      </c>
      <c r="I17" s="43">
        <f>E17/C17*100</f>
        <v>97.60171419798542</v>
      </c>
      <c r="J17" s="41">
        <f>SUM(J12:J16)</f>
        <v>-72653485.72999993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16710647.68</v>
      </c>
      <c r="F18" s="44">
        <f>'[1]вспомогат'!H16</f>
        <v>1120596.5199999996</v>
      </c>
      <c r="G18" s="45">
        <f>'[1]вспомогат'!I16</f>
        <v>33.23594808461163</v>
      </c>
      <c r="H18" s="46">
        <f>'[1]вспомогат'!J16</f>
        <v>-2251043.4800000004</v>
      </c>
      <c r="I18" s="47">
        <f>'[1]вспомогат'!K16</f>
        <v>98.033950933064</v>
      </c>
      <c r="J18" s="48">
        <f>'[1]вспомогат'!L16</f>
        <v>-335128.3200000003</v>
      </c>
    </row>
    <row r="19" spans="1:10" ht="12.75">
      <c r="A19" s="32" t="s">
        <v>21</v>
      </c>
      <c r="B19" s="44">
        <f>'[1]вспомогат'!B17</f>
        <v>184966326</v>
      </c>
      <c r="C19" s="44">
        <f>'[1]вспомогат'!C17</f>
        <v>95601342</v>
      </c>
      <c r="D19" s="44">
        <f>'[1]вспомогат'!D17</f>
        <v>21233066</v>
      </c>
      <c r="E19" s="44">
        <f>'[1]вспомогат'!G17</f>
        <v>120252330.88</v>
      </c>
      <c r="F19" s="44">
        <f>'[1]вспомогат'!H17</f>
        <v>10505715.949999988</v>
      </c>
      <c r="G19" s="45">
        <f>'[1]вспомогат'!I17</f>
        <v>49.47809209466023</v>
      </c>
      <c r="H19" s="37">
        <f>'[1]вспомогат'!J17</f>
        <v>-10727350.050000012</v>
      </c>
      <c r="I19" s="38">
        <f>'[1]вспомогат'!K17</f>
        <v>125.78519125808924</v>
      </c>
      <c r="J19" s="39">
        <f>'[1]вспомогат'!L17</f>
        <v>24650988.879999995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13178100.74</v>
      </c>
      <c r="F20" s="44">
        <f>'[1]вспомогат'!H18</f>
        <v>1430337.8100000005</v>
      </c>
      <c r="G20" s="45">
        <f>'[1]вспомогат'!I18</f>
        <v>56.11929832133071</v>
      </c>
      <c r="H20" s="37">
        <f>'[1]вспомогат'!J18</f>
        <v>-1118407.1899999995</v>
      </c>
      <c r="I20" s="38">
        <f>'[1]вспомогат'!K18</f>
        <v>121.22019492036257</v>
      </c>
      <c r="J20" s="39">
        <f>'[1]вспомогат'!L18</f>
        <v>2306891.74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9766245.69</v>
      </c>
      <c r="F21" s="44">
        <f>'[1]вспомогат'!H19</f>
        <v>1500670.63</v>
      </c>
      <c r="G21" s="45">
        <f>'[1]вспомогат'!I19</f>
        <v>42.510711594572385</v>
      </c>
      <c r="H21" s="37">
        <f>'[1]вспомогат'!J19</f>
        <v>-2029429.37</v>
      </c>
      <c r="I21" s="38">
        <f>'[1]вспомогат'!K19</f>
        <v>96.58160252794946</v>
      </c>
      <c r="J21" s="39">
        <f>'[1]вспомогат'!L19</f>
        <v>-345665.3100000005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63267353.52</v>
      </c>
      <c r="F22" s="44">
        <f>'[1]вспомогат'!H20</f>
        <v>4969582.3000000045</v>
      </c>
      <c r="G22" s="45">
        <f>'[1]вспомогат'!I20</f>
        <v>49.29733293892157</v>
      </c>
      <c r="H22" s="37">
        <f>'[1]вспомогат'!J20</f>
        <v>-5111251.6999999955</v>
      </c>
      <c r="I22" s="38">
        <f>'[1]вспомогат'!K20</f>
        <v>117.79141981238487</v>
      </c>
      <c r="J22" s="39">
        <f>'[1]вспомогат'!L20</f>
        <v>9556010.520000003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47521837.63</v>
      </c>
      <c r="F23" s="44">
        <f>'[1]вспомогат'!H21</f>
        <v>3605123.4299999997</v>
      </c>
      <c r="G23" s="45">
        <f>'[1]вспомогат'!I21</f>
        <v>46.53783803321435</v>
      </c>
      <c r="H23" s="37">
        <f>'[1]вспомогат'!J21</f>
        <v>-4141526.5700000003</v>
      </c>
      <c r="I23" s="38">
        <f>'[1]вспомогат'!K21</f>
        <v>115.3023430558501</v>
      </c>
      <c r="J23" s="39">
        <f>'[1]вспомогат'!L21</f>
        <v>6306857.630000003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44999361.36</v>
      </c>
      <c r="F24" s="44">
        <f>'[1]вспомогат'!H22</f>
        <v>2787518.6099999994</v>
      </c>
      <c r="G24" s="45">
        <f>'[1]вспомогат'!I22</f>
        <v>35.22536768088089</v>
      </c>
      <c r="H24" s="37">
        <f>'[1]вспомогат'!J22</f>
        <v>-5125865.390000001</v>
      </c>
      <c r="I24" s="38">
        <f>'[1]вспомогат'!K22</f>
        <v>102.4399758329285</v>
      </c>
      <c r="J24" s="39">
        <f>'[1]вспомогат'!L22</f>
        <v>1071821.3599999994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33674164.79</v>
      </c>
      <c r="F25" s="44">
        <f>'[1]вспомогат'!H23</f>
        <v>2303933.919999998</v>
      </c>
      <c r="G25" s="45">
        <f>'[1]вспомогат'!I23</f>
        <v>34.25810445244713</v>
      </c>
      <c r="H25" s="37">
        <f>'[1]вспомогат'!J23</f>
        <v>-4421289.080000002</v>
      </c>
      <c r="I25" s="38">
        <f>'[1]вспомогат'!K23</f>
        <v>103.54241863747036</v>
      </c>
      <c r="J25" s="39">
        <f>'[1]вспомогат'!L23</f>
        <v>1152068.789999999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17487911.04</v>
      </c>
      <c r="F26" s="44">
        <f>'[1]вспомогат'!H24</f>
        <v>1245704.1399999987</v>
      </c>
      <c r="G26" s="45">
        <f>'[1]вспомогат'!I24</f>
        <v>47.67205394421117</v>
      </c>
      <c r="H26" s="37">
        <f>'[1]вспомогат'!J24</f>
        <v>-1367365.8600000013</v>
      </c>
      <c r="I26" s="38">
        <f>'[1]вспомогат'!K24</f>
        <v>118.10377800969134</v>
      </c>
      <c r="J26" s="39">
        <f>'[1]вспомогат'!L24</f>
        <v>2680670.039999999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56203767.55</v>
      </c>
      <c r="F27" s="44">
        <f>'[1]вспомогат'!H25</f>
        <v>5105593.93</v>
      </c>
      <c r="G27" s="45">
        <f>'[1]вспомогат'!I25</f>
        <v>47.63107451786727</v>
      </c>
      <c r="H27" s="37">
        <f>'[1]вспомогат'!J25</f>
        <v>-5613446.07</v>
      </c>
      <c r="I27" s="38">
        <f>'[1]вспомогат'!K25</f>
        <v>104.41250270766942</v>
      </c>
      <c r="J27" s="39">
        <f>'[1]вспомогат'!L25</f>
        <v>2375187.549999997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31859095.55</v>
      </c>
      <c r="F28" s="44">
        <f>'[1]вспомогат'!H26</f>
        <v>4266572.289999999</v>
      </c>
      <c r="G28" s="45">
        <f>'[1]вспомогат'!I26</f>
        <v>63.743651178658624</v>
      </c>
      <c r="H28" s="37">
        <f>'[1]вспомогат'!J26</f>
        <v>-2426756.710000001</v>
      </c>
      <c r="I28" s="38">
        <f>'[1]вспомогат'!K26</f>
        <v>100.86043915869243</v>
      </c>
      <c r="J28" s="39">
        <f>'[1]вспомогат'!L26</f>
        <v>271789.55000000075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24120708.93</v>
      </c>
      <c r="F29" s="44">
        <f>'[1]вспомогат'!H27</f>
        <v>1798884.9699999988</v>
      </c>
      <c r="G29" s="45">
        <f>'[1]вспомогат'!I27</f>
        <v>32.65791164444278</v>
      </c>
      <c r="H29" s="37">
        <f>'[1]вспомогат'!J27</f>
        <v>-3709382.030000001</v>
      </c>
      <c r="I29" s="38">
        <f>'[1]вспомогат'!K27</f>
        <v>101.23707452088821</v>
      </c>
      <c r="J29" s="39">
        <f>'[1]вспомогат'!L27</f>
        <v>294744.9299999997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30788609.77</v>
      </c>
      <c r="F30" s="44">
        <f>'[1]вспомогат'!H28</f>
        <v>2284681.469999999</v>
      </c>
      <c r="G30" s="45">
        <f>'[1]вспомогат'!I28</f>
        <v>54.50401871096363</v>
      </c>
      <c r="H30" s="37">
        <f>'[1]вспомогат'!J28</f>
        <v>-1907085.5300000012</v>
      </c>
      <c r="I30" s="38">
        <f>'[1]вспомогат'!K28</f>
        <v>103.72422062164304</v>
      </c>
      <c r="J30" s="39">
        <f>'[1]вспомогат'!L28</f>
        <v>1105465.7699999996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73923719.38</v>
      </c>
      <c r="F31" s="44">
        <f>'[1]вспомогат'!H29</f>
        <v>5397150.329999998</v>
      </c>
      <c r="G31" s="45">
        <f>'[1]вспомогат'!I29</f>
        <v>52.7209002802716</v>
      </c>
      <c r="H31" s="37">
        <f>'[1]вспомогат'!J29</f>
        <v>-4840061.670000002</v>
      </c>
      <c r="I31" s="38">
        <f>'[1]вспомогат'!K29</f>
        <v>101.31422467584986</v>
      </c>
      <c r="J31" s="39">
        <f>'[1]вспомогат'!L29</f>
        <v>958921.3799999952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29941992.87</v>
      </c>
      <c r="F32" s="44">
        <f>'[1]вспомогат'!H30</f>
        <v>2802089.1400000006</v>
      </c>
      <c r="G32" s="45">
        <f>'[1]вспомогат'!I30</f>
        <v>38.50935787482384</v>
      </c>
      <c r="H32" s="37">
        <f>'[1]вспомогат'!J30</f>
        <v>-4474295.859999999</v>
      </c>
      <c r="I32" s="38">
        <f>'[1]вспомогат'!K30</f>
        <v>107.05373468065234</v>
      </c>
      <c r="J32" s="39">
        <f>'[1]вспомогат'!L30</f>
        <v>1972867.870000001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2948360</v>
      </c>
      <c r="E33" s="44">
        <f>'[1]вспомогат'!G31</f>
        <v>15203593.4</v>
      </c>
      <c r="F33" s="44">
        <f>'[1]вспомогат'!H31</f>
        <v>1845834.67</v>
      </c>
      <c r="G33" s="45">
        <f>'[1]вспомогат'!I31</f>
        <v>62.60547117719681</v>
      </c>
      <c r="H33" s="37">
        <f>'[1]вспомогат'!J31</f>
        <v>-1102525.33</v>
      </c>
      <c r="I33" s="38">
        <f>'[1]вспомогат'!K31</f>
        <v>95.34900525574963</v>
      </c>
      <c r="J33" s="39">
        <f>'[1]вспомогат'!L31</f>
        <v>-741610.5999999996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15580299.84</v>
      </c>
      <c r="F34" s="44">
        <f>'[1]вспомогат'!H32</f>
        <v>1078776.3100000005</v>
      </c>
      <c r="G34" s="45">
        <f>'[1]вспомогат'!I32</f>
        <v>30.18801631442345</v>
      </c>
      <c r="H34" s="37">
        <f>'[1]вспомогат'!J32</f>
        <v>-2494748.6899999995</v>
      </c>
      <c r="I34" s="38">
        <f>'[1]вспомогат'!K32</f>
        <v>114.20266698410195</v>
      </c>
      <c r="J34" s="39">
        <f>'[1]вспомогат'!L32</f>
        <v>1937623.8399999999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24673190.13</v>
      </c>
      <c r="F35" s="44">
        <f>'[1]вспомогат'!H33</f>
        <v>2999035.579999998</v>
      </c>
      <c r="G35" s="45">
        <f>'[1]вспомогат'!I33</f>
        <v>53.7922760302022</v>
      </c>
      <c r="H35" s="37">
        <f>'[1]вспомогат'!J33</f>
        <v>-2576180.420000002</v>
      </c>
      <c r="I35" s="38">
        <f>'[1]вспомогат'!K33</f>
        <v>109.83626465203054</v>
      </c>
      <c r="J35" s="39">
        <f>'[1]вспомогат'!L33</f>
        <v>2209580.129999999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22781445.83</v>
      </c>
      <c r="F36" s="44">
        <f>'[1]вспомогат'!H34</f>
        <v>1734149.289999999</v>
      </c>
      <c r="G36" s="45">
        <f>'[1]вспомогат'!I34</f>
        <v>30.054267893228133</v>
      </c>
      <c r="H36" s="37">
        <f>'[1]вспомогат'!J34</f>
        <v>-4035910.710000001</v>
      </c>
      <c r="I36" s="38">
        <f>'[1]вспомогат'!K34</f>
        <v>104.22050630201258</v>
      </c>
      <c r="J36" s="39">
        <f>'[1]вспомогат'!L34</f>
        <v>922555.8299999982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55861525.3</v>
      </c>
      <c r="F37" s="44">
        <f>'[1]вспомогат'!H35</f>
        <v>5420143.879999995</v>
      </c>
      <c r="G37" s="45">
        <f>'[1]вспомогат'!I35</f>
        <v>52.359383334895014</v>
      </c>
      <c r="H37" s="37">
        <f>'[1]вспомогат'!J35</f>
        <v>-4931666.120000005</v>
      </c>
      <c r="I37" s="38">
        <f>'[1]вспомогат'!K35</f>
        <v>97.78920727223736</v>
      </c>
      <c r="J37" s="39">
        <f>'[1]вспомогат'!L35</f>
        <v>-1262902.700000003</v>
      </c>
    </row>
    <row r="38" spans="1:10" ht="18.75" customHeight="1">
      <c r="A38" s="50" t="s">
        <v>40</v>
      </c>
      <c r="B38" s="41">
        <f>SUM(B18:B37)</f>
        <v>1333375911</v>
      </c>
      <c r="C38" s="41">
        <f>SUM(C18:C37)</f>
        <v>690707163</v>
      </c>
      <c r="D38" s="41">
        <f>SUM(D18:D37)</f>
        <v>138607683</v>
      </c>
      <c r="E38" s="41">
        <f>SUM(E18:E37)</f>
        <v>747795901.8800001</v>
      </c>
      <c r="F38" s="41">
        <f>SUM(F18:F37)</f>
        <v>64202095.16999998</v>
      </c>
      <c r="G38" s="42">
        <f>F38/D38*100</f>
        <v>46.319290374401525</v>
      </c>
      <c r="H38" s="41">
        <f>SUM(H18:H37)</f>
        <v>-74405587.83000001</v>
      </c>
      <c r="I38" s="43">
        <f>E38/C38*100</f>
        <v>108.2652594236959</v>
      </c>
      <c r="J38" s="41">
        <f>SUM(J18:J37)</f>
        <v>57088738.87999998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5992762.96</v>
      </c>
      <c r="F39" s="33">
        <f>'[1]вспомогат'!H36</f>
        <v>917183.2999999998</v>
      </c>
      <c r="G39" s="36">
        <f>'[1]вспомогат'!I36</f>
        <v>39.974952002597625</v>
      </c>
      <c r="H39" s="37">
        <f>'[1]вспомогат'!J36</f>
        <v>-1377211.7000000002</v>
      </c>
      <c r="I39" s="38">
        <f>'[1]вспомогат'!K36</f>
        <v>82.99610707516825</v>
      </c>
      <c r="J39" s="39">
        <f>'[1]вспомогат'!L36</f>
        <v>-1227772.04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16634397.76</v>
      </c>
      <c r="F40" s="33">
        <f>'[1]вспомогат'!H37</f>
        <v>1396510.1099999994</v>
      </c>
      <c r="G40" s="36">
        <f>'[1]вспомогат'!I37</f>
        <v>41.004432792268595</v>
      </c>
      <c r="H40" s="37">
        <f>'[1]вспомогат'!J37</f>
        <v>-2009243.8900000006</v>
      </c>
      <c r="I40" s="38">
        <f>'[1]вспомогат'!K37</f>
        <v>90.38458858445057</v>
      </c>
      <c r="J40" s="39">
        <f>'[1]вспомогат'!L37</f>
        <v>-1769622.2400000002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8186188.96</v>
      </c>
      <c r="F41" s="33">
        <f>'[1]вспомогат'!H38</f>
        <v>806272.5899999999</v>
      </c>
      <c r="G41" s="36">
        <f>'[1]вспомогат'!I38</f>
        <v>55.87892856845833</v>
      </c>
      <c r="H41" s="37">
        <f>'[1]вспомогат'!J38</f>
        <v>-636619.4100000001</v>
      </c>
      <c r="I41" s="38">
        <f>'[1]вспомогат'!K38</f>
        <v>99.45013291095337</v>
      </c>
      <c r="J41" s="39">
        <f>'[1]вспомогат'!L38</f>
        <v>-45262.04000000004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6413008.33</v>
      </c>
      <c r="F42" s="33">
        <f>'[1]вспомогат'!H39</f>
        <v>640244.6600000001</v>
      </c>
      <c r="G42" s="36">
        <f>'[1]вспомогат'!I39</f>
        <v>22.78024327118839</v>
      </c>
      <c r="H42" s="37">
        <f>'[1]вспомогат'!J39</f>
        <v>-2170281.34</v>
      </c>
      <c r="I42" s="38">
        <f>'[1]вспомогат'!K39</f>
        <v>75.5231242014026</v>
      </c>
      <c r="J42" s="39">
        <f>'[1]вспомогат'!L39</f>
        <v>-2078441.67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6839158.58</v>
      </c>
      <c r="F43" s="33">
        <f>'[1]вспомогат'!H40</f>
        <v>653893.0999999996</v>
      </c>
      <c r="G43" s="36">
        <f>'[1]вспомогат'!I40</f>
        <v>54.89327640512821</v>
      </c>
      <c r="H43" s="37">
        <f>'[1]вспомогат'!J40</f>
        <v>-537314.9000000004</v>
      </c>
      <c r="I43" s="38">
        <f>'[1]вспомогат'!K40</f>
        <v>156.91657206155924</v>
      </c>
      <c r="J43" s="39">
        <f>'[1]вспомогат'!L40</f>
        <v>2480690.58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6713575.45</v>
      </c>
      <c r="F44" s="33">
        <f>'[1]вспомогат'!H41</f>
        <v>435453.1500000004</v>
      </c>
      <c r="G44" s="36">
        <f>'[1]вспомогат'!I41</f>
        <v>11.934964574968149</v>
      </c>
      <c r="H44" s="37">
        <f>'[1]вспомогат'!J41</f>
        <v>-3213096.8499999996</v>
      </c>
      <c r="I44" s="38">
        <f>'[1]вспомогат'!K41</f>
        <v>73.50240009161558</v>
      </c>
      <c r="J44" s="39">
        <f>'[1]вспомогат'!L41</f>
        <v>-2420242.55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12929266.38</v>
      </c>
      <c r="F45" s="33">
        <f>'[1]вспомогат'!H42</f>
        <v>887968.790000001</v>
      </c>
      <c r="G45" s="36">
        <f>'[1]вспомогат'!I42</f>
        <v>38.95975508896786</v>
      </c>
      <c r="H45" s="37">
        <f>'[1]вспомогат'!J42</f>
        <v>-1391226.209999999</v>
      </c>
      <c r="I45" s="38">
        <f>'[1]вспомогат'!K42</f>
        <v>94.98791924613663</v>
      </c>
      <c r="J45" s="39">
        <f>'[1]вспомогат'!L42</f>
        <v>-682218.6199999992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23176456.09</v>
      </c>
      <c r="F46" s="33">
        <f>'[1]вспомогат'!H43</f>
        <v>2303129.129999999</v>
      </c>
      <c r="G46" s="36">
        <f>'[1]вспомогат'!I43</f>
        <v>68.55901758024942</v>
      </c>
      <c r="H46" s="37">
        <f>'[1]вспомогат'!J43</f>
        <v>-1056208.870000001</v>
      </c>
      <c r="I46" s="38">
        <f>'[1]вспомогат'!K43</f>
        <v>119.65780117008941</v>
      </c>
      <c r="J46" s="39">
        <f>'[1]вспомогат'!L43</f>
        <v>3807509.09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9648298.08</v>
      </c>
      <c r="F47" s="33">
        <f>'[1]вспомогат'!H44</f>
        <v>797387.0999999996</v>
      </c>
      <c r="G47" s="36">
        <f>'[1]вспомогат'!I44</f>
        <v>36.30196126635525</v>
      </c>
      <c r="H47" s="37">
        <f>'[1]вспомогат'!J44</f>
        <v>-1399152.9000000004</v>
      </c>
      <c r="I47" s="38">
        <f>'[1]вспомогат'!K44</f>
        <v>92.26287681450455</v>
      </c>
      <c r="J47" s="39">
        <f>'[1]вспомогат'!L44</f>
        <v>-809101.9199999999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8533214.94</v>
      </c>
      <c r="F48" s="33">
        <f>'[1]вспомогат'!H45</f>
        <v>549268.1299999999</v>
      </c>
      <c r="G48" s="36">
        <f>'[1]вспомогат'!I45</f>
        <v>38.034798354707355</v>
      </c>
      <c r="H48" s="37">
        <f>'[1]вспомогат'!J45</f>
        <v>-894851.8700000001</v>
      </c>
      <c r="I48" s="38">
        <f>'[1]вспомогат'!K45</f>
        <v>97.16533221895295</v>
      </c>
      <c r="J48" s="39">
        <f>'[1]вспомогат'!L45</f>
        <v>-248945.06000000052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3652309.91</v>
      </c>
      <c r="F49" s="33">
        <f>'[1]вспомогат'!H46</f>
        <v>313552.9700000002</v>
      </c>
      <c r="G49" s="36">
        <f>'[1]вспомогат'!I46</f>
        <v>49.39343296466488</v>
      </c>
      <c r="H49" s="37">
        <f>'[1]вспомогат'!J46</f>
        <v>-321254.0299999998</v>
      </c>
      <c r="I49" s="38">
        <f>'[1]вспомогат'!K46</f>
        <v>103.40376508386262</v>
      </c>
      <c r="J49" s="39">
        <f>'[1]вспомогат'!L46</f>
        <v>120223.91000000015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3926288.44</v>
      </c>
      <c r="F50" s="33">
        <f>'[1]вспомогат'!H47</f>
        <v>606434.19</v>
      </c>
      <c r="G50" s="36">
        <f>'[1]вспомогат'!I47</f>
        <v>82.44019412592355</v>
      </c>
      <c r="H50" s="37">
        <f>'[1]вспомогат'!J47</f>
        <v>-129170.81000000006</v>
      </c>
      <c r="I50" s="38">
        <f>'[1]вспомогат'!K47</f>
        <v>118.60074810248213</v>
      </c>
      <c r="J50" s="39">
        <f>'[1]вспомогат'!L47</f>
        <v>615779.44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3589531.11</v>
      </c>
      <c r="F51" s="33">
        <f>'[1]вспомогат'!H48</f>
        <v>141664.75999999978</v>
      </c>
      <c r="G51" s="36">
        <f>'[1]вспомогат'!I48</f>
        <v>16.57330040466692</v>
      </c>
      <c r="H51" s="37">
        <f>'[1]вспомогат'!J48</f>
        <v>-713112.2400000002</v>
      </c>
      <c r="I51" s="38">
        <f>'[1]вспомогат'!K48</f>
        <v>89.68583395859271</v>
      </c>
      <c r="J51" s="39">
        <f>'[1]вспомогат'!L48</f>
        <v>-412807.89000000013</v>
      </c>
    </row>
    <row r="52" spans="1:10" ht="14.25" customHeight="1">
      <c r="A52" s="52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9975628.43</v>
      </c>
      <c r="F52" s="33">
        <f>'[1]вспомогат'!H49</f>
        <v>1025454.3200000003</v>
      </c>
      <c r="G52" s="36">
        <f>'[1]вспомогат'!I49</f>
        <v>82.96690237706115</v>
      </c>
      <c r="H52" s="37">
        <f>'[1]вспомогат'!J49</f>
        <v>-210525.6799999997</v>
      </c>
      <c r="I52" s="38">
        <f>'[1]вспомогат'!K49</f>
        <v>126.04123948537982</v>
      </c>
      <c r="J52" s="39">
        <f>'[1]вспомогат'!L49</f>
        <v>2061053.4299999997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3674185.48</v>
      </c>
      <c r="F53" s="33">
        <f>'[1]вспомогат'!H50</f>
        <v>209153.14000000013</v>
      </c>
      <c r="G53" s="36">
        <f>'[1]вспомогат'!I50</f>
        <v>23.324605835134385</v>
      </c>
      <c r="H53" s="37">
        <f>'[1]вспомогат'!J50</f>
        <v>-687552.8599999999</v>
      </c>
      <c r="I53" s="38">
        <f>'[1]вспомогат'!K50</f>
        <v>84.919397209034</v>
      </c>
      <c r="J53" s="39">
        <f>'[1]вспомогат'!L50</f>
        <v>-652488.52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3228116.62</v>
      </c>
      <c r="F54" s="33">
        <f>'[1]вспомогат'!H51</f>
        <v>214626.8700000001</v>
      </c>
      <c r="G54" s="36">
        <f>'[1]вспомогат'!I51</f>
        <v>53.64223409679389</v>
      </c>
      <c r="H54" s="37">
        <f>'[1]вспомогат'!J51</f>
        <v>-185481.1299999999</v>
      </c>
      <c r="I54" s="38">
        <f>'[1]вспомогат'!K51</f>
        <v>112.44670452142734</v>
      </c>
      <c r="J54" s="39">
        <f>'[1]вспомогат'!L51</f>
        <v>357319.6200000001</v>
      </c>
    </row>
    <row r="55" spans="1:10" ht="15" customHeight="1">
      <c r="A55" s="50" t="s">
        <v>57</v>
      </c>
      <c r="B55" s="41">
        <f>SUM(B39:B54)</f>
        <v>243138014</v>
      </c>
      <c r="C55" s="41">
        <f>SUM(C39:C54)</f>
        <v>134016714</v>
      </c>
      <c r="D55" s="41">
        <f>SUM(D39:D54)</f>
        <v>28830501</v>
      </c>
      <c r="E55" s="41">
        <f>SUM(E39:E54)</f>
        <v>133112387.52</v>
      </c>
      <c r="F55" s="41">
        <f>SUM(F39:F54)</f>
        <v>11898196.309999999</v>
      </c>
      <c r="G55" s="42">
        <f>F55/D55*100</f>
        <v>41.2694746789173</v>
      </c>
      <c r="H55" s="41">
        <f>SUM(H39:H54)</f>
        <v>-16932304.69</v>
      </c>
      <c r="I55" s="43">
        <f>E55/C55*100</f>
        <v>99.32521365954399</v>
      </c>
      <c r="J55" s="41">
        <f>SUM(J39:J54)</f>
        <v>-904326.48</v>
      </c>
    </row>
    <row r="56" spans="1:10" ht="15.75" customHeight="1">
      <c r="A56" s="53" t="s">
        <v>58</v>
      </c>
      <c r="B56" s="54">
        <f>'[1]вспомогат'!B52</f>
        <v>8509976748</v>
      </c>
      <c r="C56" s="54">
        <f>'[1]вспомогат'!C52</f>
        <v>4633806130</v>
      </c>
      <c r="D56" s="54">
        <f>'[1]вспомогат'!D52</f>
        <v>726543957</v>
      </c>
      <c r="E56" s="54">
        <f>'[1]вспомогат'!G52</f>
        <v>4669638996.5599985</v>
      </c>
      <c r="F56" s="54">
        <f>'[1]вспомогат'!H52</f>
        <v>356518797.2500002</v>
      </c>
      <c r="G56" s="55">
        <f>'[1]вспомогат'!I52</f>
        <v>49.07050617035139</v>
      </c>
      <c r="H56" s="54">
        <f>'[1]вспомогат'!J52</f>
        <v>-353092855.0599999</v>
      </c>
      <c r="I56" s="55">
        <f>'[1]вспомогат'!K52</f>
        <v>100.77329231208037</v>
      </c>
      <c r="J56" s="54">
        <f>'[1]вспомогат'!L52</f>
        <v>35832866.55999851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18.07.2017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2017-07-19T08:34:52Z</dcterms:created>
  <dcterms:modified xsi:type="dcterms:W3CDTF">2017-07-19T08:35:41Z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