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<sst xmlns="http://schemas.openxmlformats.org/spreadsheetml/2006/main" count="64" uniqueCount="59">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</sst>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17.07.2017</v>
          </cell>
        </row>
        <row r="6">
          <cell r="G6" t="str">
            <v>Фактично надійшло на 17.07.2017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829550737.48</v>
          </cell>
          <cell r="H10">
            <v>53032462.90999997</v>
          </cell>
          <cell r="I10">
            <v>54.303134536909845</v>
          </cell>
          <cell r="J10">
            <v>-44627577.09000003</v>
          </cell>
          <cell r="K10">
            <v>106.39495200874339</v>
          </cell>
          <cell r="L10">
            <v>49860797.48000002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2235859826.68</v>
          </cell>
          <cell r="H11">
            <v>161989311.89999986</v>
          </cell>
          <cell r="I11">
            <v>46.26217300909593</v>
          </cell>
          <cell r="J11">
            <v>-188165688.10000014</v>
          </cell>
          <cell r="K11">
            <v>96.5459691551698</v>
          </cell>
          <cell r="L11">
            <v>-79990173.32000017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187044827.5</v>
          </cell>
          <cell r="H12">
            <v>13966859.849999994</v>
          </cell>
          <cell r="I12">
            <v>49.81442309472184</v>
          </cell>
          <cell r="J12">
            <v>-14070923.150000006</v>
          </cell>
          <cell r="K12">
            <v>108.9545365551938</v>
          </cell>
          <cell r="L12">
            <v>15372464.5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249074608.75</v>
          </cell>
          <cell r="H13">
            <v>18935987.620000005</v>
          </cell>
          <cell r="I13">
            <v>53.05944567189482</v>
          </cell>
          <cell r="J13">
            <v>-16752262.379999995</v>
          </cell>
          <cell r="K13">
            <v>97.76067887210121</v>
          </cell>
          <cell r="L13">
            <v>-5705341.25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237473572.51</v>
          </cell>
          <cell r="H14">
            <v>16442435.039999992</v>
          </cell>
          <cell r="I14">
            <v>39.39628867165035</v>
          </cell>
          <cell r="J14">
            <v>-25293564.96000001</v>
          </cell>
          <cell r="K14">
            <v>95.51937047137518</v>
          </cell>
          <cell r="L14">
            <v>-11139427.49000001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36372551.78</v>
          </cell>
          <cell r="H15">
            <v>2696865.990000002</v>
          </cell>
          <cell r="I15">
            <v>46.26873899840449</v>
          </cell>
          <cell r="J15">
            <v>-3131834.009999998</v>
          </cell>
          <cell r="K15">
            <v>94.530633313408</v>
          </cell>
          <cell r="L15">
            <v>-2104448.219999999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16492341.58</v>
          </cell>
          <cell r="H16">
            <v>902290.4199999999</v>
          </cell>
          <cell r="I16">
            <v>26.76117319761303</v>
          </cell>
          <cell r="J16">
            <v>-2469349.58</v>
          </cell>
          <cell r="K16">
            <v>96.75324596545208</v>
          </cell>
          <cell r="L16">
            <v>-553434.4199999999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119652765.32</v>
          </cell>
          <cell r="H17">
            <v>9906150.389999986</v>
          </cell>
          <cell r="I17">
            <v>46.6543568884493</v>
          </cell>
          <cell r="J17">
            <v>-11326915.610000014</v>
          </cell>
          <cell r="K17">
            <v>125.1580394342163</v>
          </cell>
          <cell r="L17">
            <v>24051423.319999993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12932560.69</v>
          </cell>
          <cell r="H18">
            <v>1184797.7599999998</v>
          </cell>
          <cell r="I18">
            <v>46.485535430182296</v>
          </cell>
          <cell r="J18">
            <v>-1363947.2400000002</v>
          </cell>
          <cell r="K18">
            <v>118.96156802799025</v>
          </cell>
          <cell r="L18">
            <v>2061351.6899999995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9551800.61</v>
          </cell>
          <cell r="H19">
            <v>1286225.5499999998</v>
          </cell>
          <cell r="I19">
            <v>36.43595223931333</v>
          </cell>
          <cell r="J19">
            <v>-2243874.45</v>
          </cell>
          <cell r="K19">
            <v>94.46088489109525</v>
          </cell>
          <cell r="L19">
            <v>-560110.3900000006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62843316.86</v>
          </cell>
          <cell r="H20">
            <v>4545545.640000001</v>
          </cell>
          <cell r="I20">
            <v>45.090968068713366</v>
          </cell>
          <cell r="J20">
            <v>-5535288.359999999</v>
          </cell>
          <cell r="K20">
            <v>117.00194660930374</v>
          </cell>
          <cell r="L20">
            <v>9131973.86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47083982.74</v>
          </cell>
          <cell r="H21">
            <v>3167268.539999999</v>
          </cell>
          <cell r="I21">
            <v>40.88565431509103</v>
          </cell>
          <cell r="J21">
            <v>-4579381.460000001</v>
          </cell>
          <cell r="K21">
            <v>114.23997473734065</v>
          </cell>
          <cell r="L21">
            <v>5869002.740000002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44753255.13</v>
          </cell>
          <cell r="H22">
            <v>2541412.3800000027</v>
          </cell>
          <cell r="I22">
            <v>32.11536783757749</v>
          </cell>
          <cell r="J22">
            <v>-5371971.619999997</v>
          </cell>
          <cell r="K22">
            <v>101.87972085393355</v>
          </cell>
          <cell r="L22">
            <v>825715.1300000027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33325498</v>
          </cell>
          <cell r="H23">
            <v>1955267.129999999</v>
          </cell>
          <cell r="I23">
            <v>29.073640085986725</v>
          </cell>
          <cell r="J23">
            <v>-4769955.870000001</v>
          </cell>
          <cell r="K23">
            <v>102.47032663577403</v>
          </cell>
          <cell r="L23">
            <v>803402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17385714.27</v>
          </cell>
          <cell r="H24">
            <v>1143507.3699999992</v>
          </cell>
          <cell r="I24">
            <v>43.761069163857044</v>
          </cell>
          <cell r="J24">
            <v>-1469562.6300000008</v>
          </cell>
          <cell r="K24">
            <v>117.41359696921256</v>
          </cell>
          <cell r="L24">
            <v>2578473.2699999996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55401079.13</v>
          </cell>
          <cell r="H25">
            <v>4302905.510000005</v>
          </cell>
          <cell r="I25">
            <v>40.14263879974331</v>
          </cell>
          <cell r="J25">
            <v>-6416134.489999995</v>
          </cell>
          <cell r="K25">
            <v>102.92130895892109</v>
          </cell>
          <cell r="L25">
            <v>1572499.1300000027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31571049.21</v>
          </cell>
          <cell r="H26">
            <v>3978525.9499999993</v>
          </cell>
          <cell r="I26">
            <v>59.440167217239726</v>
          </cell>
          <cell r="J26">
            <v>-2714803.0500000007</v>
          </cell>
          <cell r="K26">
            <v>99.94853378759177</v>
          </cell>
          <cell r="L26">
            <v>-16256.789999999106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23848930.86</v>
          </cell>
          <cell r="H27">
            <v>1527106.8999999985</v>
          </cell>
          <cell r="I27">
            <v>27.72390844525145</v>
          </cell>
          <cell r="J27">
            <v>-3981160.1000000015</v>
          </cell>
          <cell r="K27">
            <v>100.0963942529251</v>
          </cell>
          <cell r="L27">
            <v>22966.859999999404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30540471.06</v>
          </cell>
          <cell r="H28">
            <v>2036542.759999998</v>
          </cell>
          <cell r="I28">
            <v>48.58435022748158</v>
          </cell>
          <cell r="J28">
            <v>-2155224.240000002</v>
          </cell>
          <cell r="K28">
            <v>102.88826230806278</v>
          </cell>
          <cell r="L28">
            <v>857327.0599999987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73503105.54</v>
          </cell>
          <cell r="H29">
            <v>4976536.49000001</v>
          </cell>
          <cell r="I29">
            <v>48.61222459786912</v>
          </cell>
          <cell r="J29">
            <v>-5260675.50999999</v>
          </cell>
          <cell r="K29">
            <v>100.73776335267866</v>
          </cell>
          <cell r="L29">
            <v>538307.5400000066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29540372.32</v>
          </cell>
          <cell r="H30">
            <v>2400468.59</v>
          </cell>
          <cell r="I30">
            <v>32.98985127917228</v>
          </cell>
          <cell r="J30">
            <v>-4875916.41</v>
          </cell>
          <cell r="K30">
            <v>105.61779219049576</v>
          </cell>
          <cell r="L30">
            <v>1571247.3200000003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15052938.82</v>
          </cell>
          <cell r="H31">
            <v>1695180.0899999999</v>
          </cell>
          <cell r="I31">
            <v>57.495695573132174</v>
          </cell>
          <cell r="J31">
            <v>-1253179.9100000001</v>
          </cell>
          <cell r="K31">
            <v>94.40417833475195</v>
          </cell>
          <cell r="L31">
            <v>-892265.1799999997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15455745.72</v>
          </cell>
          <cell r="H32">
            <v>954222.1900000013</v>
          </cell>
          <cell r="I32">
            <v>26.70254692495509</v>
          </cell>
          <cell r="J32">
            <v>-2619302.8099999987</v>
          </cell>
          <cell r="K32">
            <v>113.28969272597253</v>
          </cell>
          <cell r="L32">
            <v>1813069.7200000007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24330515.91</v>
          </cell>
          <cell r="H33">
            <v>2656361.3599999994</v>
          </cell>
          <cell r="I33">
            <v>47.64589138788523</v>
          </cell>
          <cell r="J33">
            <v>-2918854.6400000006</v>
          </cell>
          <cell r="K33">
            <v>108.31080093537948</v>
          </cell>
          <cell r="L33">
            <v>1866905.9100000001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22536621.68</v>
          </cell>
          <cell r="H34">
            <v>1489325.1400000006</v>
          </cell>
          <cell r="I34">
            <v>25.811259155017463</v>
          </cell>
          <cell r="J34">
            <v>-4280734.859999999</v>
          </cell>
          <cell r="K34">
            <v>103.10048534028947</v>
          </cell>
          <cell r="L34">
            <v>677731.6799999997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55111030.19</v>
          </cell>
          <cell r="H35">
            <v>4669648.769999996</v>
          </cell>
          <cell r="I35">
            <v>45.10949070742214</v>
          </cell>
          <cell r="J35">
            <v>-5682161.230000004</v>
          </cell>
          <cell r="K35">
            <v>96.47541711927514</v>
          </cell>
          <cell r="L35">
            <v>-2013397.8100000024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5961383.63</v>
          </cell>
          <cell r="H36">
            <v>885803.9699999997</v>
          </cell>
          <cell r="I36">
            <v>38.607300399451695</v>
          </cell>
          <cell r="J36">
            <v>-1408591.0300000003</v>
          </cell>
          <cell r="K36">
            <v>82.56152251876074</v>
          </cell>
          <cell r="L36">
            <v>-1259151.37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16406096.01</v>
          </cell>
          <cell r="H37">
            <v>1168208.3599999994</v>
          </cell>
          <cell r="I37">
            <v>34.30101997971666</v>
          </cell>
          <cell r="J37">
            <v>-2237545.6400000006</v>
          </cell>
          <cell r="K37">
            <v>89.1440892261582</v>
          </cell>
          <cell r="L37">
            <v>-1997923.9900000002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8007213.32</v>
          </cell>
          <cell r="H38">
            <v>627296.9500000002</v>
          </cell>
          <cell r="I38">
            <v>43.47497595107605</v>
          </cell>
          <cell r="J38">
            <v>-815595.0499999998</v>
          </cell>
          <cell r="K38">
            <v>97.27584261875579</v>
          </cell>
          <cell r="L38">
            <v>-224237.6799999997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6320982.16</v>
          </cell>
          <cell r="H39">
            <v>548218.4900000002</v>
          </cell>
          <cell r="I39">
            <v>19.505903521262578</v>
          </cell>
          <cell r="J39">
            <v>-2262307.51</v>
          </cell>
          <cell r="K39">
            <v>74.43937325191811</v>
          </cell>
          <cell r="L39">
            <v>-2170467.84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6579645.77</v>
          </cell>
          <cell r="H40">
            <v>394380.2899999991</v>
          </cell>
          <cell r="I40">
            <v>33.10759246076245</v>
          </cell>
          <cell r="J40">
            <v>-796827.7100000009</v>
          </cell>
          <cell r="K40">
            <v>150.96235122065826</v>
          </cell>
          <cell r="L40">
            <v>2221177.7699999996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6682109.39</v>
          </cell>
          <cell r="H41">
            <v>403987.08999999985</v>
          </cell>
          <cell r="I41">
            <v>11.072538131586516</v>
          </cell>
          <cell r="J41">
            <v>-3244562.91</v>
          </cell>
          <cell r="K41">
            <v>73.15789946767059</v>
          </cell>
          <cell r="L41">
            <v>-2451708.6100000003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12883025.15</v>
          </cell>
          <cell r="H42">
            <v>841727.5600000005</v>
          </cell>
          <cell r="I42">
            <v>36.930914643108665</v>
          </cell>
          <cell r="J42">
            <v>-1437467.4399999995</v>
          </cell>
          <cell r="K42">
            <v>94.64819709238192</v>
          </cell>
          <cell r="L42">
            <v>-728459.8499999996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22962423.31</v>
          </cell>
          <cell r="H43">
            <v>2089096.3499999978</v>
          </cell>
          <cell r="I43">
            <v>62.187739072400504</v>
          </cell>
          <cell r="J43">
            <v>-1270241.6500000022</v>
          </cell>
          <cell r="K43">
            <v>118.55277062816063</v>
          </cell>
          <cell r="L43">
            <v>3593476.3099999987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9553641.56</v>
          </cell>
          <cell r="H44">
            <v>702730.5800000001</v>
          </cell>
          <cell r="I44">
            <v>31.992614748650155</v>
          </cell>
          <cell r="J44">
            <v>-1493809.42</v>
          </cell>
          <cell r="K44">
            <v>91.35771377206572</v>
          </cell>
          <cell r="L44">
            <v>-903758.4399999995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8481381</v>
          </cell>
          <cell r="H45">
            <v>497434.1900000004</v>
          </cell>
          <cell r="I45">
            <v>34.445488602055256</v>
          </cell>
          <cell r="J45">
            <v>-946685.8099999996</v>
          </cell>
          <cell r="K45">
            <v>96.5751136394691</v>
          </cell>
          <cell r="L45">
            <v>-300779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3579513.08</v>
          </cell>
          <cell r="H46">
            <v>240756.14000000013</v>
          </cell>
          <cell r="I46">
            <v>37.92587983434338</v>
          </cell>
          <cell r="J46">
            <v>-394050.85999999987</v>
          </cell>
          <cell r="K46">
            <v>101.34274986509388</v>
          </cell>
          <cell r="L46">
            <v>47427.080000000075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3895443.94</v>
          </cell>
          <cell r="H47">
            <v>575589.69</v>
          </cell>
          <cell r="I47">
            <v>78.247114959795</v>
          </cell>
          <cell r="J47">
            <v>-160015.31000000006</v>
          </cell>
          <cell r="K47">
            <v>117.66903337220953</v>
          </cell>
          <cell r="L47">
            <v>584934.94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3571153.09</v>
          </cell>
          <cell r="H48">
            <v>123286.73999999976</v>
          </cell>
          <cell r="I48">
            <v>14.423263611444828</v>
          </cell>
          <cell r="J48">
            <v>-731490.2600000002</v>
          </cell>
          <cell r="K48">
            <v>89.2266519652633</v>
          </cell>
          <cell r="L48">
            <v>-431185.91000000015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9860524.81</v>
          </cell>
          <cell r="H49">
            <v>910350.7000000011</v>
          </cell>
          <cell r="I49">
            <v>73.65416107056758</v>
          </cell>
          <cell r="J49">
            <v>-325629.2999999989</v>
          </cell>
          <cell r="K49">
            <v>124.5869147743246</v>
          </cell>
          <cell r="L49">
            <v>1945949.8100000005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3654526.05</v>
          </cell>
          <cell r="H50">
            <v>189493.70999999996</v>
          </cell>
          <cell r="I50">
            <v>21.132200520571956</v>
          </cell>
          <cell r="J50">
            <v>-707212.29</v>
          </cell>
          <cell r="K50">
            <v>84.46501978193874</v>
          </cell>
          <cell r="L50">
            <v>-672147.9500000002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3198118.35</v>
          </cell>
          <cell r="H51">
            <v>184628.6000000001</v>
          </cell>
          <cell r="I51">
            <v>46.14469093344799</v>
          </cell>
          <cell r="J51">
            <v>-215479.3999999999</v>
          </cell>
          <cell r="K51">
            <v>111.40175881471244</v>
          </cell>
          <cell r="L51">
            <v>327321.3500000001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4647886400.960002</v>
          </cell>
          <cell r="H52">
            <v>334766201.6499997</v>
          </cell>
          <cell r="I52">
            <v>46.07652412832603</v>
          </cell>
          <cell r="J52">
            <v>-373330243.7600003</v>
          </cell>
          <cell r="K52">
            <v>100.30385973355347</v>
          </cell>
          <cell r="L52">
            <v>14080270.960001945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9" sqref="G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829550737.48</v>
      </c>
      <c r="F10" s="33">
        <f>'[1]вспомогат'!H10</f>
        <v>53032462.90999997</v>
      </c>
      <c r="G10" s="34">
        <f>'[1]вспомогат'!I10</f>
        <v>54.303134536909845</v>
      </c>
      <c r="H10" s="33">
        <f>'[1]вспомогат'!J10</f>
        <v>-44627577.09000003</v>
      </c>
      <c r="I10" s="34">
        <f>'[1]вспомогат'!K10</f>
        <v>106.39495200874339</v>
      </c>
      <c r="J10" s="33">
        <f>'[1]вспомогат'!L10</f>
        <v>49860797.48000002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2235859826.68</v>
      </c>
      <c r="F12" s="33">
        <f>'[1]вспомогат'!H11</f>
        <v>161989311.89999986</v>
      </c>
      <c r="G12" s="36">
        <f>'[1]вспомогат'!I11</f>
        <v>46.26217300909593</v>
      </c>
      <c r="H12" s="37">
        <f>'[1]вспомогат'!J11</f>
        <v>-188165688.10000014</v>
      </c>
      <c r="I12" s="36">
        <f>'[1]вспомогат'!K11</f>
        <v>96.5459691551698</v>
      </c>
      <c r="J12" s="39">
        <f>'[1]вспомогат'!L11</f>
        <v>-79990173.32000017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187044827.5</v>
      </c>
      <c r="F13" s="33">
        <f>'[1]вспомогат'!H12</f>
        <v>13966859.849999994</v>
      </c>
      <c r="G13" s="36">
        <f>'[1]вспомогат'!I12</f>
        <v>49.81442309472184</v>
      </c>
      <c r="H13" s="37">
        <f>'[1]вспомогат'!J12</f>
        <v>-14070923.150000006</v>
      </c>
      <c r="I13" s="36">
        <f>'[1]вспомогат'!K12</f>
        <v>108.9545365551938</v>
      </c>
      <c r="J13" s="39">
        <f>'[1]вспомогат'!L12</f>
        <v>15372464.5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249074608.75</v>
      </c>
      <c r="F14" s="33">
        <f>'[1]вспомогат'!H13</f>
        <v>18935987.620000005</v>
      </c>
      <c r="G14" s="36">
        <f>'[1]вспомогат'!I13</f>
        <v>53.05944567189482</v>
      </c>
      <c r="H14" s="37">
        <f>'[1]вспомогат'!J13</f>
        <v>-16752262.379999995</v>
      </c>
      <c r="I14" s="36">
        <f>'[1]вспомогат'!K13</f>
        <v>97.76067887210121</v>
      </c>
      <c r="J14" s="39">
        <f>'[1]вспомогат'!L13</f>
        <v>-5705341.25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237473572.51</v>
      </c>
      <c r="F15" s="33">
        <f>'[1]вспомогат'!H14</f>
        <v>16442435.039999992</v>
      </c>
      <c r="G15" s="36">
        <f>'[1]вспомогат'!I14</f>
        <v>39.39628867165035</v>
      </c>
      <c r="H15" s="37">
        <f>'[1]вспомогат'!J14</f>
        <v>-25293564.96000001</v>
      </c>
      <c r="I15" s="36">
        <f>'[1]вспомогат'!K14</f>
        <v>95.51937047137518</v>
      </c>
      <c r="J15" s="39">
        <f>'[1]вспомогат'!L14</f>
        <v>-11139427.49000001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36372551.78</v>
      </c>
      <c r="F16" s="33">
        <f>'[1]вспомогат'!H15</f>
        <v>2696865.990000002</v>
      </c>
      <c r="G16" s="36">
        <f>'[1]вспомогат'!I15</f>
        <v>46.26873899840449</v>
      </c>
      <c r="H16" s="37">
        <f>'[1]вспомогат'!J15</f>
        <v>-3131834.009999998</v>
      </c>
      <c r="I16" s="36">
        <f>'[1]вспомогат'!K15</f>
        <v>94.530633313408</v>
      </c>
      <c r="J16" s="39">
        <f>'[1]вспомогат'!L15</f>
        <v>-2104448.219999999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2945825387.22</v>
      </c>
      <c r="F17" s="41">
        <f>SUM(F12:F16)</f>
        <v>214031460.39999986</v>
      </c>
      <c r="G17" s="42">
        <f>F17/D17*100</f>
        <v>46.38280194043963</v>
      </c>
      <c r="H17" s="41">
        <f>SUM(H12:H16)</f>
        <v>-247414272.60000014</v>
      </c>
      <c r="I17" s="43">
        <f>E17/C17*100</f>
        <v>97.24146240744751</v>
      </c>
      <c r="J17" s="41">
        <f>SUM(J12:J16)</f>
        <v>-83566925.78000018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16492341.58</v>
      </c>
      <c r="F18" s="44">
        <f>'[1]вспомогат'!H16</f>
        <v>902290.4199999999</v>
      </c>
      <c r="G18" s="45">
        <f>'[1]вспомогат'!I16</f>
        <v>26.76117319761303</v>
      </c>
      <c r="H18" s="46">
        <f>'[1]вспомогат'!J16</f>
        <v>-2469349.58</v>
      </c>
      <c r="I18" s="47">
        <f>'[1]вспомогат'!K16</f>
        <v>96.75324596545208</v>
      </c>
      <c r="J18" s="48">
        <f>'[1]вспомогат'!L16</f>
        <v>-553434.4199999999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119652765.32</v>
      </c>
      <c r="F19" s="44">
        <f>'[1]вспомогат'!H17</f>
        <v>9906150.389999986</v>
      </c>
      <c r="G19" s="45">
        <f>'[1]вспомогат'!I17</f>
        <v>46.6543568884493</v>
      </c>
      <c r="H19" s="37">
        <f>'[1]вспомогат'!J17</f>
        <v>-11326915.610000014</v>
      </c>
      <c r="I19" s="38">
        <f>'[1]вспомогат'!K17</f>
        <v>125.1580394342163</v>
      </c>
      <c r="J19" s="39">
        <f>'[1]вспомогат'!L17</f>
        <v>24051423.319999993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12932560.69</v>
      </c>
      <c r="F20" s="44">
        <f>'[1]вспомогат'!H18</f>
        <v>1184797.7599999998</v>
      </c>
      <c r="G20" s="45">
        <f>'[1]вспомогат'!I18</f>
        <v>46.485535430182296</v>
      </c>
      <c r="H20" s="37">
        <f>'[1]вспомогат'!J18</f>
        <v>-1363947.2400000002</v>
      </c>
      <c r="I20" s="38">
        <f>'[1]вспомогат'!K18</f>
        <v>118.96156802799025</v>
      </c>
      <c r="J20" s="39">
        <f>'[1]вспомогат'!L18</f>
        <v>2061351.6899999995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9551800.61</v>
      </c>
      <c r="F21" s="44">
        <f>'[1]вспомогат'!H19</f>
        <v>1286225.5499999998</v>
      </c>
      <c r="G21" s="45">
        <f>'[1]вспомогат'!I19</f>
        <v>36.43595223931333</v>
      </c>
      <c r="H21" s="37">
        <f>'[1]вспомогат'!J19</f>
        <v>-2243874.45</v>
      </c>
      <c r="I21" s="38">
        <f>'[1]вспомогат'!K19</f>
        <v>94.46088489109525</v>
      </c>
      <c r="J21" s="39">
        <f>'[1]вспомогат'!L19</f>
        <v>-560110.3900000006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62843316.86</v>
      </c>
      <c r="F22" s="44">
        <f>'[1]вспомогат'!H20</f>
        <v>4545545.640000001</v>
      </c>
      <c r="G22" s="45">
        <f>'[1]вспомогат'!I20</f>
        <v>45.090968068713366</v>
      </c>
      <c r="H22" s="37">
        <f>'[1]вспомогат'!J20</f>
        <v>-5535288.359999999</v>
      </c>
      <c r="I22" s="38">
        <f>'[1]вспомогат'!K20</f>
        <v>117.00194660930374</v>
      </c>
      <c r="J22" s="39">
        <f>'[1]вспомогат'!L20</f>
        <v>9131973.86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47083982.74</v>
      </c>
      <c r="F23" s="44">
        <f>'[1]вспомогат'!H21</f>
        <v>3167268.539999999</v>
      </c>
      <c r="G23" s="45">
        <f>'[1]вспомогат'!I21</f>
        <v>40.88565431509103</v>
      </c>
      <c r="H23" s="37">
        <f>'[1]вспомогат'!J21</f>
        <v>-4579381.460000001</v>
      </c>
      <c r="I23" s="38">
        <f>'[1]вспомогат'!K21</f>
        <v>114.23997473734065</v>
      </c>
      <c r="J23" s="39">
        <f>'[1]вспомогат'!L21</f>
        <v>5869002.740000002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44753255.13</v>
      </c>
      <c r="F24" s="44">
        <f>'[1]вспомогат'!H22</f>
        <v>2541412.3800000027</v>
      </c>
      <c r="G24" s="45">
        <f>'[1]вспомогат'!I22</f>
        <v>32.11536783757749</v>
      </c>
      <c r="H24" s="37">
        <f>'[1]вспомогат'!J22</f>
        <v>-5371971.619999997</v>
      </c>
      <c r="I24" s="38">
        <f>'[1]вспомогат'!K22</f>
        <v>101.87972085393355</v>
      </c>
      <c r="J24" s="39">
        <f>'[1]вспомогат'!L22</f>
        <v>825715.1300000027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33325498</v>
      </c>
      <c r="F25" s="44">
        <f>'[1]вспомогат'!H23</f>
        <v>1955267.129999999</v>
      </c>
      <c r="G25" s="45">
        <f>'[1]вспомогат'!I23</f>
        <v>29.073640085986725</v>
      </c>
      <c r="H25" s="37">
        <f>'[1]вспомогат'!J23</f>
        <v>-4769955.870000001</v>
      </c>
      <c r="I25" s="38">
        <f>'[1]вспомогат'!K23</f>
        <v>102.47032663577403</v>
      </c>
      <c r="J25" s="39">
        <f>'[1]вспомогат'!L23</f>
        <v>803402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17385714.27</v>
      </c>
      <c r="F26" s="44">
        <f>'[1]вспомогат'!H24</f>
        <v>1143507.3699999992</v>
      </c>
      <c r="G26" s="45">
        <f>'[1]вспомогат'!I24</f>
        <v>43.761069163857044</v>
      </c>
      <c r="H26" s="37">
        <f>'[1]вспомогат'!J24</f>
        <v>-1469562.6300000008</v>
      </c>
      <c r="I26" s="38">
        <f>'[1]вспомогат'!K24</f>
        <v>117.41359696921256</v>
      </c>
      <c r="J26" s="39">
        <f>'[1]вспомогат'!L24</f>
        <v>2578473.2699999996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55401079.13</v>
      </c>
      <c r="F27" s="44">
        <f>'[1]вспомогат'!H25</f>
        <v>4302905.510000005</v>
      </c>
      <c r="G27" s="45">
        <f>'[1]вспомогат'!I25</f>
        <v>40.14263879974331</v>
      </c>
      <c r="H27" s="37">
        <f>'[1]вспомогат'!J25</f>
        <v>-6416134.489999995</v>
      </c>
      <c r="I27" s="38">
        <f>'[1]вспомогат'!K25</f>
        <v>102.92130895892109</v>
      </c>
      <c r="J27" s="39">
        <f>'[1]вспомогат'!L25</f>
        <v>1572499.1300000027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31571049.21</v>
      </c>
      <c r="F28" s="44">
        <f>'[1]вспомогат'!H26</f>
        <v>3978525.9499999993</v>
      </c>
      <c r="G28" s="45">
        <f>'[1]вспомогат'!I26</f>
        <v>59.440167217239726</v>
      </c>
      <c r="H28" s="37">
        <f>'[1]вспомогат'!J26</f>
        <v>-2714803.0500000007</v>
      </c>
      <c r="I28" s="38">
        <f>'[1]вспомогат'!K26</f>
        <v>99.94853378759177</v>
      </c>
      <c r="J28" s="39">
        <f>'[1]вспомогат'!L26</f>
        <v>-16256.789999999106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23848930.86</v>
      </c>
      <c r="F29" s="44">
        <f>'[1]вспомогат'!H27</f>
        <v>1527106.8999999985</v>
      </c>
      <c r="G29" s="45">
        <f>'[1]вспомогат'!I27</f>
        <v>27.72390844525145</v>
      </c>
      <c r="H29" s="37">
        <f>'[1]вспомогат'!J27</f>
        <v>-3981160.1000000015</v>
      </c>
      <c r="I29" s="38">
        <f>'[1]вспомогат'!K27</f>
        <v>100.0963942529251</v>
      </c>
      <c r="J29" s="39">
        <f>'[1]вспомогат'!L27</f>
        <v>22966.859999999404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30540471.06</v>
      </c>
      <c r="F30" s="44">
        <f>'[1]вспомогат'!H28</f>
        <v>2036542.759999998</v>
      </c>
      <c r="G30" s="45">
        <f>'[1]вспомогат'!I28</f>
        <v>48.58435022748158</v>
      </c>
      <c r="H30" s="37">
        <f>'[1]вспомогат'!J28</f>
        <v>-2155224.240000002</v>
      </c>
      <c r="I30" s="38">
        <f>'[1]вспомогат'!K28</f>
        <v>102.88826230806278</v>
      </c>
      <c r="J30" s="39">
        <f>'[1]вспомогат'!L28</f>
        <v>857327.0599999987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73503105.54</v>
      </c>
      <c r="F31" s="44">
        <f>'[1]вспомогат'!H29</f>
        <v>4976536.49000001</v>
      </c>
      <c r="G31" s="45">
        <f>'[1]вспомогат'!I29</f>
        <v>48.61222459786912</v>
      </c>
      <c r="H31" s="37">
        <f>'[1]вспомогат'!J29</f>
        <v>-5260675.50999999</v>
      </c>
      <c r="I31" s="38">
        <f>'[1]вспомогат'!K29</f>
        <v>100.73776335267866</v>
      </c>
      <c r="J31" s="39">
        <f>'[1]вспомогат'!L29</f>
        <v>538307.5400000066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29540372.32</v>
      </c>
      <c r="F32" s="44">
        <f>'[1]вспомогат'!H30</f>
        <v>2400468.59</v>
      </c>
      <c r="G32" s="45">
        <f>'[1]вспомогат'!I30</f>
        <v>32.98985127917228</v>
      </c>
      <c r="H32" s="37">
        <f>'[1]вспомогат'!J30</f>
        <v>-4875916.41</v>
      </c>
      <c r="I32" s="38">
        <f>'[1]вспомогат'!K30</f>
        <v>105.61779219049576</v>
      </c>
      <c r="J32" s="39">
        <f>'[1]вспомогат'!L30</f>
        <v>1571247.3200000003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15052938.82</v>
      </c>
      <c r="F33" s="44">
        <f>'[1]вспомогат'!H31</f>
        <v>1695180.0899999999</v>
      </c>
      <c r="G33" s="45">
        <f>'[1]вспомогат'!I31</f>
        <v>57.495695573132174</v>
      </c>
      <c r="H33" s="37">
        <f>'[1]вспомогат'!J31</f>
        <v>-1253179.9100000001</v>
      </c>
      <c r="I33" s="38">
        <f>'[1]вспомогат'!K31</f>
        <v>94.40417833475195</v>
      </c>
      <c r="J33" s="39">
        <f>'[1]вспомогат'!L31</f>
        <v>-892265.1799999997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15455745.72</v>
      </c>
      <c r="F34" s="44">
        <f>'[1]вспомогат'!H32</f>
        <v>954222.1900000013</v>
      </c>
      <c r="G34" s="45">
        <f>'[1]вспомогат'!I32</f>
        <v>26.70254692495509</v>
      </c>
      <c r="H34" s="37">
        <f>'[1]вспомогат'!J32</f>
        <v>-2619302.8099999987</v>
      </c>
      <c r="I34" s="38">
        <f>'[1]вспомогат'!K32</f>
        <v>113.28969272597253</v>
      </c>
      <c r="J34" s="39">
        <f>'[1]вспомогат'!L32</f>
        <v>1813069.7200000007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24330515.91</v>
      </c>
      <c r="F35" s="44">
        <f>'[1]вспомогат'!H33</f>
        <v>2656361.3599999994</v>
      </c>
      <c r="G35" s="45">
        <f>'[1]вспомогат'!I33</f>
        <v>47.64589138788523</v>
      </c>
      <c r="H35" s="37">
        <f>'[1]вспомогат'!J33</f>
        <v>-2918854.6400000006</v>
      </c>
      <c r="I35" s="38">
        <f>'[1]вспомогат'!K33</f>
        <v>108.31080093537948</v>
      </c>
      <c r="J35" s="39">
        <f>'[1]вспомогат'!L33</f>
        <v>1866905.9100000001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22536621.68</v>
      </c>
      <c r="F36" s="44">
        <f>'[1]вспомогат'!H34</f>
        <v>1489325.1400000006</v>
      </c>
      <c r="G36" s="45">
        <f>'[1]вспомогат'!I34</f>
        <v>25.811259155017463</v>
      </c>
      <c r="H36" s="37">
        <f>'[1]вспомогат'!J34</f>
        <v>-4280734.859999999</v>
      </c>
      <c r="I36" s="38">
        <f>'[1]вспомогат'!K34</f>
        <v>103.10048534028947</v>
      </c>
      <c r="J36" s="39">
        <f>'[1]вспомогат'!L34</f>
        <v>677731.6799999997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55111030.19</v>
      </c>
      <c r="F37" s="44">
        <f>'[1]вспомогат'!H35</f>
        <v>4669648.769999996</v>
      </c>
      <c r="G37" s="45">
        <f>'[1]вспомогат'!I35</f>
        <v>45.10949070742214</v>
      </c>
      <c r="H37" s="37">
        <f>'[1]вспомогат'!J35</f>
        <v>-5682161.230000004</v>
      </c>
      <c r="I37" s="38">
        <f>'[1]вспомогат'!K35</f>
        <v>96.47541711927514</v>
      </c>
      <c r="J37" s="39">
        <f>'[1]вспомогат'!L35</f>
        <v>-2013397.8100000024</v>
      </c>
    </row>
    <row r="38" spans="1:10" ht="18.75" customHeight="1">
      <c r="A38" s="50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740913095.6400001</v>
      </c>
      <c r="F38" s="41">
        <f>SUM(F18:F37)</f>
        <v>57319288.92999999</v>
      </c>
      <c r="G38" s="42">
        <f>F38/D38*100</f>
        <v>41.353615968026816</v>
      </c>
      <c r="H38" s="41">
        <f>SUM(H18:H37)</f>
        <v>-81288394.07000001</v>
      </c>
      <c r="I38" s="43">
        <f>E38/C38*100</f>
        <v>107.26877254637652</v>
      </c>
      <c r="J38" s="41">
        <f>SUM(J18:J37)</f>
        <v>50205932.63999999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5961383.63</v>
      </c>
      <c r="F39" s="33">
        <f>'[1]вспомогат'!H36</f>
        <v>885803.9699999997</v>
      </c>
      <c r="G39" s="36">
        <f>'[1]вспомогат'!I36</f>
        <v>38.607300399451695</v>
      </c>
      <c r="H39" s="37">
        <f>'[1]вспомогат'!J36</f>
        <v>-1408591.0300000003</v>
      </c>
      <c r="I39" s="38">
        <f>'[1]вспомогат'!K36</f>
        <v>82.56152251876074</v>
      </c>
      <c r="J39" s="39">
        <f>'[1]вспомогат'!L36</f>
        <v>-1259151.37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16406096.01</v>
      </c>
      <c r="F40" s="33">
        <f>'[1]вспомогат'!H37</f>
        <v>1168208.3599999994</v>
      </c>
      <c r="G40" s="36">
        <f>'[1]вспомогат'!I37</f>
        <v>34.30101997971666</v>
      </c>
      <c r="H40" s="37">
        <f>'[1]вспомогат'!J37</f>
        <v>-2237545.6400000006</v>
      </c>
      <c r="I40" s="38">
        <f>'[1]вспомогат'!K37</f>
        <v>89.1440892261582</v>
      </c>
      <c r="J40" s="39">
        <f>'[1]вспомогат'!L37</f>
        <v>-1997923.9900000002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8007213.32</v>
      </c>
      <c r="F41" s="33">
        <f>'[1]вспомогат'!H38</f>
        <v>627296.9500000002</v>
      </c>
      <c r="G41" s="36">
        <f>'[1]вспомогат'!I38</f>
        <v>43.47497595107605</v>
      </c>
      <c r="H41" s="37">
        <f>'[1]вспомогат'!J38</f>
        <v>-815595.0499999998</v>
      </c>
      <c r="I41" s="38">
        <f>'[1]вспомогат'!K38</f>
        <v>97.27584261875579</v>
      </c>
      <c r="J41" s="39">
        <f>'[1]вспомогат'!L38</f>
        <v>-224237.6799999997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6320982.16</v>
      </c>
      <c r="F42" s="33">
        <f>'[1]вспомогат'!H39</f>
        <v>548218.4900000002</v>
      </c>
      <c r="G42" s="36">
        <f>'[1]вспомогат'!I39</f>
        <v>19.505903521262578</v>
      </c>
      <c r="H42" s="37">
        <f>'[1]вспомогат'!J39</f>
        <v>-2262307.51</v>
      </c>
      <c r="I42" s="38">
        <f>'[1]вспомогат'!K39</f>
        <v>74.43937325191811</v>
      </c>
      <c r="J42" s="39">
        <f>'[1]вспомогат'!L39</f>
        <v>-2170467.84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6579645.77</v>
      </c>
      <c r="F43" s="33">
        <f>'[1]вспомогат'!H40</f>
        <v>394380.2899999991</v>
      </c>
      <c r="G43" s="36">
        <f>'[1]вспомогат'!I40</f>
        <v>33.10759246076245</v>
      </c>
      <c r="H43" s="37">
        <f>'[1]вспомогат'!J40</f>
        <v>-796827.7100000009</v>
      </c>
      <c r="I43" s="38">
        <f>'[1]вспомогат'!K40</f>
        <v>150.96235122065826</v>
      </c>
      <c r="J43" s="39">
        <f>'[1]вспомогат'!L40</f>
        <v>2221177.7699999996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6682109.39</v>
      </c>
      <c r="F44" s="33">
        <f>'[1]вспомогат'!H41</f>
        <v>403987.08999999985</v>
      </c>
      <c r="G44" s="36">
        <f>'[1]вспомогат'!I41</f>
        <v>11.072538131586516</v>
      </c>
      <c r="H44" s="37">
        <f>'[1]вспомогат'!J41</f>
        <v>-3244562.91</v>
      </c>
      <c r="I44" s="38">
        <f>'[1]вспомогат'!K41</f>
        <v>73.15789946767059</v>
      </c>
      <c r="J44" s="39">
        <f>'[1]вспомогат'!L41</f>
        <v>-2451708.6100000003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12883025.15</v>
      </c>
      <c r="F45" s="33">
        <f>'[1]вспомогат'!H42</f>
        <v>841727.5600000005</v>
      </c>
      <c r="G45" s="36">
        <f>'[1]вспомогат'!I42</f>
        <v>36.930914643108665</v>
      </c>
      <c r="H45" s="37">
        <f>'[1]вспомогат'!J42</f>
        <v>-1437467.4399999995</v>
      </c>
      <c r="I45" s="38">
        <f>'[1]вспомогат'!K42</f>
        <v>94.64819709238192</v>
      </c>
      <c r="J45" s="39">
        <f>'[1]вспомогат'!L42</f>
        <v>-728459.8499999996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22962423.31</v>
      </c>
      <c r="F46" s="33">
        <f>'[1]вспомогат'!H43</f>
        <v>2089096.3499999978</v>
      </c>
      <c r="G46" s="36">
        <f>'[1]вспомогат'!I43</f>
        <v>62.187739072400504</v>
      </c>
      <c r="H46" s="37">
        <f>'[1]вспомогат'!J43</f>
        <v>-1270241.6500000022</v>
      </c>
      <c r="I46" s="38">
        <f>'[1]вспомогат'!K43</f>
        <v>118.55277062816063</v>
      </c>
      <c r="J46" s="39">
        <f>'[1]вспомогат'!L43</f>
        <v>3593476.3099999987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9553641.56</v>
      </c>
      <c r="F47" s="33">
        <f>'[1]вспомогат'!H44</f>
        <v>702730.5800000001</v>
      </c>
      <c r="G47" s="36">
        <f>'[1]вспомогат'!I44</f>
        <v>31.992614748650155</v>
      </c>
      <c r="H47" s="37">
        <f>'[1]вспомогат'!J44</f>
        <v>-1493809.42</v>
      </c>
      <c r="I47" s="38">
        <f>'[1]вспомогат'!K44</f>
        <v>91.35771377206572</v>
      </c>
      <c r="J47" s="39">
        <f>'[1]вспомогат'!L44</f>
        <v>-903758.4399999995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8481381</v>
      </c>
      <c r="F48" s="33">
        <f>'[1]вспомогат'!H45</f>
        <v>497434.1900000004</v>
      </c>
      <c r="G48" s="36">
        <f>'[1]вспомогат'!I45</f>
        <v>34.445488602055256</v>
      </c>
      <c r="H48" s="37">
        <f>'[1]вспомогат'!J45</f>
        <v>-946685.8099999996</v>
      </c>
      <c r="I48" s="38">
        <f>'[1]вспомогат'!K45</f>
        <v>96.5751136394691</v>
      </c>
      <c r="J48" s="39">
        <f>'[1]вспомогат'!L45</f>
        <v>-300779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3579513.08</v>
      </c>
      <c r="F49" s="33">
        <f>'[1]вспомогат'!H46</f>
        <v>240756.14000000013</v>
      </c>
      <c r="G49" s="36">
        <f>'[1]вспомогат'!I46</f>
        <v>37.92587983434338</v>
      </c>
      <c r="H49" s="37">
        <f>'[1]вспомогат'!J46</f>
        <v>-394050.85999999987</v>
      </c>
      <c r="I49" s="38">
        <f>'[1]вспомогат'!K46</f>
        <v>101.34274986509388</v>
      </c>
      <c r="J49" s="39">
        <f>'[1]вспомогат'!L46</f>
        <v>47427.080000000075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3895443.94</v>
      </c>
      <c r="F50" s="33">
        <f>'[1]вспомогат'!H47</f>
        <v>575589.69</v>
      </c>
      <c r="G50" s="36">
        <f>'[1]вспомогат'!I47</f>
        <v>78.247114959795</v>
      </c>
      <c r="H50" s="37">
        <f>'[1]вспомогат'!J47</f>
        <v>-160015.31000000006</v>
      </c>
      <c r="I50" s="38">
        <f>'[1]вспомогат'!K47</f>
        <v>117.66903337220953</v>
      </c>
      <c r="J50" s="39">
        <f>'[1]вспомогат'!L47</f>
        <v>584934.94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3571153.09</v>
      </c>
      <c r="F51" s="33">
        <f>'[1]вспомогат'!H48</f>
        <v>123286.73999999976</v>
      </c>
      <c r="G51" s="36">
        <f>'[1]вспомогат'!I48</f>
        <v>14.423263611444828</v>
      </c>
      <c r="H51" s="37">
        <f>'[1]вспомогат'!J48</f>
        <v>-731490.2600000002</v>
      </c>
      <c r="I51" s="38">
        <f>'[1]вспомогат'!K48</f>
        <v>89.2266519652633</v>
      </c>
      <c r="J51" s="39">
        <f>'[1]вспомогат'!L48</f>
        <v>-431185.91000000015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9860524.81</v>
      </c>
      <c r="F52" s="33">
        <f>'[1]вспомогат'!H49</f>
        <v>910350.7000000011</v>
      </c>
      <c r="G52" s="36">
        <f>'[1]вспомогат'!I49</f>
        <v>73.65416107056758</v>
      </c>
      <c r="H52" s="37">
        <f>'[1]вспомогат'!J49</f>
        <v>-325629.2999999989</v>
      </c>
      <c r="I52" s="38">
        <f>'[1]вспомогат'!K49</f>
        <v>124.5869147743246</v>
      </c>
      <c r="J52" s="39">
        <f>'[1]вспомогат'!L49</f>
        <v>1945949.8100000005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3654526.05</v>
      </c>
      <c r="F53" s="33">
        <f>'[1]вспомогат'!H50</f>
        <v>189493.70999999996</v>
      </c>
      <c r="G53" s="36">
        <f>'[1]вспомогат'!I50</f>
        <v>21.132200520571956</v>
      </c>
      <c r="H53" s="37">
        <f>'[1]вспомогат'!J50</f>
        <v>-707212.29</v>
      </c>
      <c r="I53" s="38">
        <f>'[1]вспомогат'!K50</f>
        <v>84.46501978193874</v>
      </c>
      <c r="J53" s="39">
        <f>'[1]вспомогат'!L50</f>
        <v>-672147.9500000002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3198118.35</v>
      </c>
      <c r="F54" s="33">
        <f>'[1]вспомогат'!H51</f>
        <v>184628.6000000001</v>
      </c>
      <c r="G54" s="36">
        <f>'[1]вспомогат'!I51</f>
        <v>46.14469093344799</v>
      </c>
      <c r="H54" s="37">
        <f>'[1]вспомогат'!J51</f>
        <v>-215479.3999999999</v>
      </c>
      <c r="I54" s="38">
        <f>'[1]вспомогат'!K51</f>
        <v>111.40175881471244</v>
      </c>
      <c r="J54" s="39">
        <f>'[1]вспомогат'!L51</f>
        <v>327321.3500000001</v>
      </c>
    </row>
    <row r="55" spans="1:10" ht="15" customHeight="1">
      <c r="A55" s="50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131597180.61999999</v>
      </c>
      <c r="F55" s="41">
        <f>SUM(F39:F54)</f>
        <v>10382989.409999998</v>
      </c>
      <c r="G55" s="42">
        <f>F55/D55*100</f>
        <v>36.01390558561573</v>
      </c>
      <c r="H55" s="41">
        <f>SUM(H39:H54)</f>
        <v>-18447511.589999996</v>
      </c>
      <c r="I55" s="43">
        <f>E55/C55*100</f>
        <v>98.19460326418688</v>
      </c>
      <c r="J55" s="41">
        <f>SUM(J39:J54)</f>
        <v>-2419533.380000001</v>
      </c>
    </row>
    <row r="56" spans="1:10" ht="15.75" customHeight="1">
      <c r="A56" s="53" t="s">
        <v>58</v>
      </c>
      <c r="B56" s="54">
        <f>'[1]вспомогат'!B52</f>
        <v>8509976748</v>
      </c>
      <c r="C56" s="54">
        <f>'[1]вспомогат'!C52</f>
        <v>4633806130</v>
      </c>
      <c r="D56" s="54">
        <f>'[1]вспомогат'!D52</f>
        <v>726543957</v>
      </c>
      <c r="E56" s="54">
        <f>'[1]вспомогат'!G52</f>
        <v>4647886400.960002</v>
      </c>
      <c r="F56" s="54">
        <f>'[1]вспомогат'!H52</f>
        <v>334766201.6499997</v>
      </c>
      <c r="G56" s="55">
        <f>'[1]вспомогат'!I52</f>
        <v>46.07652412832603</v>
      </c>
      <c r="H56" s="54">
        <f>'[1]вспомогат'!J52</f>
        <v>-373330243.7600003</v>
      </c>
      <c r="I56" s="55">
        <f>'[1]вспомогат'!K52</f>
        <v>100.30385973355347</v>
      </c>
      <c r="J56" s="54">
        <f>'[1]вспомогат'!L52</f>
        <v>14080270.960001945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17.07.2017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2017-07-18T04:21:36Z</dcterms:created>
  <dcterms:modified xsi:type="dcterms:W3CDTF">2017-07-18T04:22:33Z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