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<sst xmlns="http://schemas.openxmlformats.org/spreadsheetml/2006/main" count="64" uniqueCount="59">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</sst>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12.07.2017</v>
          </cell>
        </row>
        <row r="6">
          <cell r="G6" t="str">
            <v>Фактично надійшло на 12.07.2017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818098520.1</v>
          </cell>
          <cell r="H10">
            <v>41580245.52999997</v>
          </cell>
          <cell r="I10">
            <v>42.57651904504644</v>
          </cell>
          <cell r="J10">
            <v>-56079794.47000003</v>
          </cell>
          <cell r="K10">
            <v>104.92613513777027</v>
          </cell>
          <cell r="L10">
            <v>38408580.100000024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2200255139.12</v>
          </cell>
          <cell r="H11">
            <v>126384624.33999991</v>
          </cell>
          <cell r="I11">
            <v>36.093908223500996</v>
          </cell>
          <cell r="J11">
            <v>-223770375.6600001</v>
          </cell>
          <cell r="K11">
            <v>95.00853419349266</v>
          </cell>
          <cell r="L11">
            <v>-115594860.88000011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183236166.62</v>
          </cell>
          <cell r="H12">
            <v>10158198.969999999</v>
          </cell>
          <cell r="I12">
            <v>36.23039300218565</v>
          </cell>
          <cell r="J12">
            <v>-17879584.03</v>
          </cell>
          <cell r="K12">
            <v>106.73597276691531</v>
          </cell>
          <cell r="L12">
            <v>11563803.620000005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247354977.97</v>
          </cell>
          <cell r="H13">
            <v>17216356.840000004</v>
          </cell>
          <cell r="I13">
            <v>48.24096681680947</v>
          </cell>
          <cell r="J13">
            <v>-18471893.159999996</v>
          </cell>
          <cell r="K13">
            <v>97.08573142038846</v>
          </cell>
          <cell r="L13">
            <v>-7424972.030000001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233321842.32</v>
          </cell>
          <cell r="H14">
            <v>12290704.849999994</v>
          </cell>
          <cell r="I14">
            <v>29.44868902146826</v>
          </cell>
          <cell r="J14">
            <v>-29445295.150000006</v>
          </cell>
          <cell r="K14">
            <v>93.84941347395349</v>
          </cell>
          <cell r="L14">
            <v>-15291157.680000007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35608218.43</v>
          </cell>
          <cell r="H15">
            <v>1932532.6400000006</v>
          </cell>
          <cell r="I15">
            <v>33.155465884330994</v>
          </cell>
          <cell r="J15">
            <v>-3896167.3599999994</v>
          </cell>
          <cell r="K15">
            <v>92.54416516360423</v>
          </cell>
          <cell r="L15">
            <v>-2868781.5700000003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16207541.16</v>
          </cell>
          <cell r="H16">
            <v>617490</v>
          </cell>
          <cell r="I16">
            <v>18.31423283624586</v>
          </cell>
          <cell r="J16">
            <v>-2754150</v>
          </cell>
          <cell r="K16">
            <v>95.08244834380083</v>
          </cell>
          <cell r="L16">
            <v>-838234.8399999999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117044082.91</v>
          </cell>
          <cell r="H17">
            <v>7297467.979999989</v>
          </cell>
          <cell r="I17">
            <v>34.36841377500541</v>
          </cell>
          <cell r="J17">
            <v>-13935598.02000001</v>
          </cell>
          <cell r="K17">
            <v>122.42933044810187</v>
          </cell>
          <cell r="L17">
            <v>21442740.909999996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12563657.16</v>
          </cell>
          <cell r="H18">
            <v>815894.2300000004</v>
          </cell>
          <cell r="I18">
            <v>32.01160688888062</v>
          </cell>
          <cell r="J18">
            <v>-1732850.7699999996</v>
          </cell>
          <cell r="K18">
            <v>115.56816872897946</v>
          </cell>
          <cell r="L18">
            <v>1692448.1600000001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8971889.87</v>
          </cell>
          <cell r="H19">
            <v>706314.8099999996</v>
          </cell>
          <cell r="I19">
            <v>20.0083513214923</v>
          </cell>
          <cell r="J19">
            <v>-2823785.1900000004</v>
          </cell>
          <cell r="K19">
            <v>88.7259576355053</v>
          </cell>
          <cell r="L19">
            <v>-1140021.1300000008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61751952.04</v>
          </cell>
          <cell r="H20">
            <v>3454180.8200000003</v>
          </cell>
          <cell r="I20">
            <v>34.26483185815777</v>
          </cell>
          <cell r="J20">
            <v>-6626653.18</v>
          </cell>
          <cell r="K20">
            <v>114.97003908466783</v>
          </cell>
          <cell r="L20">
            <v>8040609.039999999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46055589.25</v>
          </cell>
          <cell r="H21">
            <v>2138875.049999997</v>
          </cell>
          <cell r="I21">
            <v>27.61032252651142</v>
          </cell>
          <cell r="J21">
            <v>-5607774.950000003</v>
          </cell>
          <cell r="K21">
            <v>111.74478126642305</v>
          </cell>
          <cell r="L21">
            <v>4840609.25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43985369.46</v>
          </cell>
          <cell r="H22">
            <v>1773526.710000001</v>
          </cell>
          <cell r="I22">
            <v>22.411735737833535</v>
          </cell>
          <cell r="J22">
            <v>-6139857.289999999</v>
          </cell>
          <cell r="K22">
            <v>100.13164739022491</v>
          </cell>
          <cell r="L22">
            <v>57829.460000000894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32785355.94</v>
          </cell>
          <cell r="H23">
            <v>1415125.0700000003</v>
          </cell>
          <cell r="I23">
            <v>21.042054218871257</v>
          </cell>
          <cell r="J23">
            <v>-5310097.93</v>
          </cell>
          <cell r="K23">
            <v>100.80948023768211</v>
          </cell>
          <cell r="L23">
            <v>263259.94000000134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16913780</v>
          </cell>
          <cell r="H24">
            <v>671573.0999999996</v>
          </cell>
          <cell r="I24">
            <v>25.70053997788041</v>
          </cell>
          <cell r="J24">
            <v>-1941496.9000000004</v>
          </cell>
          <cell r="K24">
            <v>114.2264112537913</v>
          </cell>
          <cell r="L24">
            <v>2106539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54439588.08</v>
          </cell>
          <cell r="H25">
            <v>3341414.460000001</v>
          </cell>
          <cell r="I25">
            <v>31.172702592769507</v>
          </cell>
          <cell r="J25">
            <v>-7377625.539999999</v>
          </cell>
          <cell r="K25">
            <v>101.13509975555736</v>
          </cell>
          <cell r="L25">
            <v>611008.0799999982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29797753.95</v>
          </cell>
          <cell r="H26">
            <v>2205230.6899999976</v>
          </cell>
          <cell r="I26">
            <v>32.94669498541006</v>
          </cell>
          <cell r="J26">
            <v>-4488098.310000002</v>
          </cell>
          <cell r="K26">
            <v>94.33458475376152</v>
          </cell>
          <cell r="L26">
            <v>-1789552.0500000007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23344938.06</v>
          </cell>
          <cell r="H27">
            <v>1023114.0999999978</v>
          </cell>
          <cell r="I27">
            <v>18.57415590057631</v>
          </cell>
          <cell r="J27">
            <v>-4485152.900000002</v>
          </cell>
          <cell r="K27">
            <v>97.9810850885194</v>
          </cell>
          <cell r="L27">
            <v>-481025.94000000134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29850793.03</v>
          </cell>
          <cell r="H28">
            <v>1346864.7300000004</v>
          </cell>
          <cell r="I28">
            <v>32.131192645011055</v>
          </cell>
          <cell r="J28">
            <v>-2844902.2699999996</v>
          </cell>
          <cell r="K28">
            <v>100.5647953936416</v>
          </cell>
          <cell r="L28">
            <v>167649.0300000012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72596983.4</v>
          </cell>
          <cell r="H29">
            <v>4070414.350000009</v>
          </cell>
          <cell r="I29">
            <v>39.76096568089055</v>
          </cell>
          <cell r="J29">
            <v>-6166797.649999991</v>
          </cell>
          <cell r="K29">
            <v>99.49590129749966</v>
          </cell>
          <cell r="L29">
            <v>-367814.59999999404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28576431.33</v>
          </cell>
          <cell r="H30">
            <v>1436527.5999999978</v>
          </cell>
          <cell r="I30">
            <v>19.742325344247146</v>
          </cell>
          <cell r="J30">
            <v>-5839857.400000002</v>
          </cell>
          <cell r="K30">
            <v>102.17134547469755</v>
          </cell>
          <cell r="L30">
            <v>607306.3299999982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14444600.05</v>
          </cell>
          <cell r="H31">
            <v>1086841.3200000003</v>
          </cell>
          <cell r="I31">
            <v>36.86257173479495</v>
          </cell>
          <cell r="J31">
            <v>-1861518.6799999997</v>
          </cell>
          <cell r="K31">
            <v>90.58899497303389</v>
          </cell>
          <cell r="L31">
            <v>-1500603.9499999993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15251732.61</v>
          </cell>
          <cell r="H32">
            <v>750209.0800000001</v>
          </cell>
          <cell r="I32">
            <v>20.99353103728112</v>
          </cell>
          <cell r="J32">
            <v>-2823315.92</v>
          </cell>
          <cell r="K32">
            <v>111.79428881841069</v>
          </cell>
          <cell r="L32">
            <v>1609056.6099999994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23231961.66</v>
          </cell>
          <cell r="H33">
            <v>1557807.1099999994</v>
          </cell>
          <cell r="I33">
            <v>27.94164584834021</v>
          </cell>
          <cell r="J33">
            <v>-4017408.8900000006</v>
          </cell>
          <cell r="K33">
            <v>103.42042823927231</v>
          </cell>
          <cell r="L33">
            <v>768351.6600000001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22015483.32</v>
          </cell>
          <cell r="H34">
            <v>968186.7800000012</v>
          </cell>
          <cell r="I34">
            <v>16.77949241429034</v>
          </cell>
          <cell r="J34">
            <v>-4801873.219999999</v>
          </cell>
          <cell r="K34">
            <v>100.7163827623452</v>
          </cell>
          <cell r="L34">
            <v>156593.3200000003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53780187.06</v>
          </cell>
          <cell r="H35">
            <v>3338805.6400000006</v>
          </cell>
          <cell r="I35">
            <v>32.25335124968484</v>
          </cell>
          <cell r="J35">
            <v>-7013004.359999999</v>
          </cell>
          <cell r="K35">
            <v>94.14569028157271</v>
          </cell>
          <cell r="L35">
            <v>-3344240.9399999976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5465280.17</v>
          </cell>
          <cell r="H36">
            <v>389700.5099999998</v>
          </cell>
          <cell r="I36">
            <v>16.984891877815276</v>
          </cell>
          <cell r="J36">
            <v>-1904694.4900000002</v>
          </cell>
          <cell r="K36">
            <v>75.69079257977421</v>
          </cell>
          <cell r="L36">
            <v>-1755254.83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15939737.74</v>
          </cell>
          <cell r="H37">
            <v>701850.0899999999</v>
          </cell>
          <cell r="I37">
            <v>20.607774078808976</v>
          </cell>
          <cell r="J37">
            <v>-2703903.91</v>
          </cell>
          <cell r="K37">
            <v>86.6100870353325</v>
          </cell>
          <cell r="L37">
            <v>-2464282.26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7868292.32</v>
          </cell>
          <cell r="H38">
            <v>488375.9500000002</v>
          </cell>
          <cell r="I38">
            <v>33.84702042841739</v>
          </cell>
          <cell r="J38">
            <v>-954516.0499999998</v>
          </cell>
          <cell r="K38">
            <v>95.58815717909272</v>
          </cell>
          <cell r="L38">
            <v>-363158.6799999997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6069760.23</v>
          </cell>
          <cell r="H39">
            <v>296996.5600000005</v>
          </cell>
          <cell r="I39">
            <v>10.567294520669815</v>
          </cell>
          <cell r="J39">
            <v>-2513529.4399999995</v>
          </cell>
          <cell r="K39">
            <v>71.48084520311609</v>
          </cell>
          <cell r="L39">
            <v>-2421689.7699999996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6465024.99</v>
          </cell>
          <cell r="H40">
            <v>279759.5099999998</v>
          </cell>
          <cell r="I40">
            <v>23.48536191832155</v>
          </cell>
          <cell r="J40">
            <v>-911448.4900000002</v>
          </cell>
          <cell r="K40">
            <v>148.33251018477137</v>
          </cell>
          <cell r="L40">
            <v>2106556.99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6605500.46</v>
          </cell>
          <cell r="H41">
            <v>327378.16000000015</v>
          </cell>
          <cell r="I41">
            <v>8.972829206122984</v>
          </cell>
          <cell r="J41">
            <v>-3321171.84</v>
          </cell>
          <cell r="K41">
            <v>72.3191600708488</v>
          </cell>
          <cell r="L41">
            <v>-2528317.54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12717903.31</v>
          </cell>
          <cell r="H42">
            <v>676605.7200000007</v>
          </cell>
          <cell r="I42">
            <v>29.68617077520794</v>
          </cell>
          <cell r="J42">
            <v>-1602589.2799999993</v>
          </cell>
          <cell r="K42">
            <v>93.43509036670136</v>
          </cell>
          <cell r="L42">
            <v>-893581.6899999995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22207690.11</v>
          </cell>
          <cell r="H43">
            <v>1334363.1499999985</v>
          </cell>
          <cell r="I43">
            <v>39.72101497378348</v>
          </cell>
          <cell r="J43">
            <v>-2024974.8500000015</v>
          </cell>
          <cell r="K43">
            <v>114.65615611421724</v>
          </cell>
          <cell r="L43">
            <v>2838743.1099999994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9272717.31</v>
          </cell>
          <cell r="H44">
            <v>421806.3300000001</v>
          </cell>
          <cell r="I44">
            <v>19.203216422191268</v>
          </cell>
          <cell r="J44">
            <v>-1774733.67</v>
          </cell>
          <cell r="K44">
            <v>88.67134574559643</v>
          </cell>
          <cell r="L44">
            <v>-1184682.6899999995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8356820.22</v>
          </cell>
          <cell r="H45">
            <v>372873.41000000015</v>
          </cell>
          <cell r="I45">
            <v>25.820112594521245</v>
          </cell>
          <cell r="J45">
            <v>-1071246.5899999999</v>
          </cell>
          <cell r="K45">
            <v>95.15677487087459</v>
          </cell>
          <cell r="L45">
            <v>-425339.78000000026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3500516.66</v>
          </cell>
          <cell r="H46">
            <v>161759.7200000002</v>
          </cell>
          <cell r="I46">
            <v>25.481716490208868</v>
          </cell>
          <cell r="J46">
            <v>-473047.2799999998</v>
          </cell>
          <cell r="K46">
            <v>99.10621258938768</v>
          </cell>
          <cell r="L46">
            <v>-31569.33999999985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3710960.98</v>
          </cell>
          <cell r="H47">
            <v>391106.73</v>
          </cell>
          <cell r="I47">
            <v>53.16803583444919</v>
          </cell>
          <cell r="J47">
            <v>-344498.27</v>
          </cell>
          <cell r="K47">
            <v>112.09638699064102</v>
          </cell>
          <cell r="L47">
            <v>400451.98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3531279.69</v>
          </cell>
          <cell r="H48">
            <v>83413.33999999985</v>
          </cell>
          <cell r="I48">
            <v>9.758491396001514</v>
          </cell>
          <cell r="J48">
            <v>-771363.6600000001</v>
          </cell>
          <cell r="K48">
            <v>88.23039952387842</v>
          </cell>
          <cell r="L48">
            <v>-471059.31000000006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9657336.22</v>
          </cell>
          <cell r="H49">
            <v>707162.1100000013</v>
          </cell>
          <cell r="I49">
            <v>57.21468874900899</v>
          </cell>
          <cell r="J49">
            <v>-528817.8899999987</v>
          </cell>
          <cell r="K49">
            <v>122.01964375850885</v>
          </cell>
          <cell r="L49">
            <v>1742761.2200000007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3637670.54</v>
          </cell>
          <cell r="H50">
            <v>172638.2000000002</v>
          </cell>
          <cell r="I50">
            <v>19.252486322161353</v>
          </cell>
          <cell r="J50">
            <v>-724067.7999999998</v>
          </cell>
          <cell r="K50">
            <v>84.07544779199912</v>
          </cell>
          <cell r="L50">
            <v>-689003.46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3066066.45</v>
          </cell>
          <cell r="H51">
            <v>52576.700000000186</v>
          </cell>
          <cell r="I51">
            <v>13.140627030701758</v>
          </cell>
          <cell r="J51">
            <v>-347531.2999999998</v>
          </cell>
          <cell r="K51">
            <v>106.80192469199321</v>
          </cell>
          <cell r="L51">
            <v>195269.4500000002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4569557092.299997</v>
          </cell>
          <cell r="H52">
            <v>256436892.98999986</v>
          </cell>
          <cell r="I52">
            <v>35.295440904754486</v>
          </cell>
          <cell r="J52">
            <v>-448134929.1999999</v>
          </cell>
          <cell r="K52">
            <v>98.61347160633147</v>
          </cell>
          <cell r="L52">
            <v>-64249037.70000267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52" sqref="K5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818098520.1</v>
      </c>
      <c r="F10" s="33">
        <f>'[1]вспомогат'!H10</f>
        <v>41580245.52999997</v>
      </c>
      <c r="G10" s="34">
        <f>'[1]вспомогат'!I10</f>
        <v>42.57651904504644</v>
      </c>
      <c r="H10" s="33">
        <f>'[1]вспомогат'!J10</f>
        <v>-56079794.47000003</v>
      </c>
      <c r="I10" s="34">
        <f>'[1]вспомогат'!K10</f>
        <v>104.92613513777027</v>
      </c>
      <c r="J10" s="33">
        <f>'[1]вспомогат'!L10</f>
        <v>38408580.100000024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2200255139.12</v>
      </c>
      <c r="F12" s="33">
        <f>'[1]вспомогат'!H11</f>
        <v>126384624.33999991</v>
      </c>
      <c r="G12" s="36">
        <f>'[1]вспомогат'!I11</f>
        <v>36.093908223500996</v>
      </c>
      <c r="H12" s="37">
        <f>'[1]вспомогат'!J11</f>
        <v>-223770375.6600001</v>
      </c>
      <c r="I12" s="36">
        <f>'[1]вспомогат'!K11</f>
        <v>95.00853419349266</v>
      </c>
      <c r="J12" s="39">
        <f>'[1]вспомогат'!L11</f>
        <v>-115594860.88000011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183236166.62</v>
      </c>
      <c r="F13" s="33">
        <f>'[1]вспомогат'!H12</f>
        <v>10158198.969999999</v>
      </c>
      <c r="G13" s="36">
        <f>'[1]вспомогат'!I12</f>
        <v>36.23039300218565</v>
      </c>
      <c r="H13" s="37">
        <f>'[1]вспомогат'!J12</f>
        <v>-17879584.03</v>
      </c>
      <c r="I13" s="36">
        <f>'[1]вспомогат'!K12</f>
        <v>106.73597276691531</v>
      </c>
      <c r="J13" s="39">
        <f>'[1]вспомогат'!L12</f>
        <v>11563803.620000005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247354977.97</v>
      </c>
      <c r="F14" s="33">
        <f>'[1]вспомогат'!H13</f>
        <v>17216356.840000004</v>
      </c>
      <c r="G14" s="36">
        <f>'[1]вспомогат'!I13</f>
        <v>48.24096681680947</v>
      </c>
      <c r="H14" s="37">
        <f>'[1]вспомогат'!J13</f>
        <v>-18471893.159999996</v>
      </c>
      <c r="I14" s="36">
        <f>'[1]вспомогат'!K13</f>
        <v>97.08573142038846</v>
      </c>
      <c r="J14" s="39">
        <f>'[1]вспомогат'!L13</f>
        <v>-7424972.030000001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233321842.32</v>
      </c>
      <c r="F15" s="33">
        <f>'[1]вспомогат'!H14</f>
        <v>12290704.849999994</v>
      </c>
      <c r="G15" s="36">
        <f>'[1]вспомогат'!I14</f>
        <v>29.44868902146826</v>
      </c>
      <c r="H15" s="37">
        <f>'[1]вспомогат'!J14</f>
        <v>-29445295.150000006</v>
      </c>
      <c r="I15" s="36">
        <f>'[1]вспомогат'!K14</f>
        <v>93.84941347395349</v>
      </c>
      <c r="J15" s="39">
        <f>'[1]вспомогат'!L14</f>
        <v>-15291157.680000007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35608218.43</v>
      </c>
      <c r="F16" s="33">
        <f>'[1]вспомогат'!H15</f>
        <v>1932532.6400000006</v>
      </c>
      <c r="G16" s="36">
        <f>'[1]вспомогат'!I15</f>
        <v>33.155465884330994</v>
      </c>
      <c r="H16" s="37">
        <f>'[1]вспомогат'!J15</f>
        <v>-3896167.3599999994</v>
      </c>
      <c r="I16" s="36">
        <f>'[1]вспомогат'!K15</f>
        <v>92.54416516360423</v>
      </c>
      <c r="J16" s="39">
        <f>'[1]вспомогат'!L15</f>
        <v>-2868781.5700000003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2899776344.4599996</v>
      </c>
      <c r="F17" s="41">
        <f>SUM(F12:F16)</f>
        <v>167982417.63999993</v>
      </c>
      <c r="G17" s="42">
        <f>F17/D17*100</f>
        <v>36.40350438347209</v>
      </c>
      <c r="H17" s="41">
        <f>SUM(H12:H16)</f>
        <v>-293463315.36000013</v>
      </c>
      <c r="I17" s="43">
        <f>E17/C17*100</f>
        <v>95.72138715795307</v>
      </c>
      <c r="J17" s="41">
        <f>SUM(J12:J16)</f>
        <v>-129615968.54000011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16207541.16</v>
      </c>
      <c r="F18" s="44">
        <f>'[1]вспомогат'!H16</f>
        <v>617490</v>
      </c>
      <c r="G18" s="45">
        <f>'[1]вспомогат'!I16</f>
        <v>18.31423283624586</v>
      </c>
      <c r="H18" s="46">
        <f>'[1]вспомогат'!J16</f>
        <v>-2754150</v>
      </c>
      <c r="I18" s="47">
        <f>'[1]вспомогат'!K16</f>
        <v>95.08244834380083</v>
      </c>
      <c r="J18" s="48">
        <f>'[1]вспомогат'!L16</f>
        <v>-838234.8399999999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117044082.91</v>
      </c>
      <c r="F19" s="44">
        <f>'[1]вспомогат'!H17</f>
        <v>7297467.979999989</v>
      </c>
      <c r="G19" s="45">
        <f>'[1]вспомогат'!I17</f>
        <v>34.36841377500541</v>
      </c>
      <c r="H19" s="37">
        <f>'[1]вспомогат'!J17</f>
        <v>-13935598.02000001</v>
      </c>
      <c r="I19" s="38">
        <f>'[1]вспомогат'!K17</f>
        <v>122.42933044810187</v>
      </c>
      <c r="J19" s="39">
        <f>'[1]вспомогат'!L17</f>
        <v>21442740.909999996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12563657.16</v>
      </c>
      <c r="F20" s="44">
        <f>'[1]вспомогат'!H18</f>
        <v>815894.2300000004</v>
      </c>
      <c r="G20" s="45">
        <f>'[1]вспомогат'!I18</f>
        <v>32.01160688888062</v>
      </c>
      <c r="H20" s="37">
        <f>'[1]вспомогат'!J18</f>
        <v>-1732850.7699999996</v>
      </c>
      <c r="I20" s="38">
        <f>'[1]вспомогат'!K18</f>
        <v>115.56816872897946</v>
      </c>
      <c r="J20" s="39">
        <f>'[1]вспомогат'!L18</f>
        <v>1692448.1600000001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8971889.87</v>
      </c>
      <c r="F21" s="44">
        <f>'[1]вспомогат'!H19</f>
        <v>706314.8099999996</v>
      </c>
      <c r="G21" s="45">
        <f>'[1]вспомогат'!I19</f>
        <v>20.0083513214923</v>
      </c>
      <c r="H21" s="37">
        <f>'[1]вспомогат'!J19</f>
        <v>-2823785.1900000004</v>
      </c>
      <c r="I21" s="38">
        <f>'[1]вспомогат'!K19</f>
        <v>88.7259576355053</v>
      </c>
      <c r="J21" s="39">
        <f>'[1]вспомогат'!L19</f>
        <v>-1140021.1300000008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61751952.04</v>
      </c>
      <c r="F22" s="44">
        <f>'[1]вспомогат'!H20</f>
        <v>3454180.8200000003</v>
      </c>
      <c r="G22" s="45">
        <f>'[1]вспомогат'!I20</f>
        <v>34.26483185815777</v>
      </c>
      <c r="H22" s="37">
        <f>'[1]вспомогат'!J20</f>
        <v>-6626653.18</v>
      </c>
      <c r="I22" s="38">
        <f>'[1]вспомогат'!K20</f>
        <v>114.97003908466783</v>
      </c>
      <c r="J22" s="39">
        <f>'[1]вспомогат'!L20</f>
        <v>8040609.039999999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46055589.25</v>
      </c>
      <c r="F23" s="44">
        <f>'[1]вспомогат'!H21</f>
        <v>2138875.049999997</v>
      </c>
      <c r="G23" s="45">
        <f>'[1]вспомогат'!I21</f>
        <v>27.61032252651142</v>
      </c>
      <c r="H23" s="37">
        <f>'[1]вспомогат'!J21</f>
        <v>-5607774.950000003</v>
      </c>
      <c r="I23" s="38">
        <f>'[1]вспомогат'!K21</f>
        <v>111.74478126642305</v>
      </c>
      <c r="J23" s="39">
        <f>'[1]вспомогат'!L21</f>
        <v>4840609.25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43985369.46</v>
      </c>
      <c r="F24" s="44">
        <f>'[1]вспомогат'!H22</f>
        <v>1773526.710000001</v>
      </c>
      <c r="G24" s="45">
        <f>'[1]вспомогат'!I22</f>
        <v>22.411735737833535</v>
      </c>
      <c r="H24" s="37">
        <f>'[1]вспомогат'!J22</f>
        <v>-6139857.289999999</v>
      </c>
      <c r="I24" s="38">
        <f>'[1]вспомогат'!K22</f>
        <v>100.13164739022491</v>
      </c>
      <c r="J24" s="39">
        <f>'[1]вспомогат'!L22</f>
        <v>57829.460000000894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32785355.94</v>
      </c>
      <c r="F25" s="44">
        <f>'[1]вспомогат'!H23</f>
        <v>1415125.0700000003</v>
      </c>
      <c r="G25" s="45">
        <f>'[1]вспомогат'!I23</f>
        <v>21.042054218871257</v>
      </c>
      <c r="H25" s="37">
        <f>'[1]вспомогат'!J23</f>
        <v>-5310097.93</v>
      </c>
      <c r="I25" s="38">
        <f>'[1]вспомогат'!K23</f>
        <v>100.80948023768211</v>
      </c>
      <c r="J25" s="39">
        <f>'[1]вспомогат'!L23</f>
        <v>263259.94000000134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16913780</v>
      </c>
      <c r="F26" s="44">
        <f>'[1]вспомогат'!H24</f>
        <v>671573.0999999996</v>
      </c>
      <c r="G26" s="45">
        <f>'[1]вспомогат'!I24</f>
        <v>25.70053997788041</v>
      </c>
      <c r="H26" s="37">
        <f>'[1]вспомогат'!J24</f>
        <v>-1941496.9000000004</v>
      </c>
      <c r="I26" s="38">
        <f>'[1]вспомогат'!K24</f>
        <v>114.2264112537913</v>
      </c>
      <c r="J26" s="39">
        <f>'[1]вспомогат'!L24</f>
        <v>2106539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54439588.08</v>
      </c>
      <c r="F27" s="44">
        <f>'[1]вспомогат'!H25</f>
        <v>3341414.460000001</v>
      </c>
      <c r="G27" s="45">
        <f>'[1]вспомогат'!I25</f>
        <v>31.172702592769507</v>
      </c>
      <c r="H27" s="37">
        <f>'[1]вспомогат'!J25</f>
        <v>-7377625.539999999</v>
      </c>
      <c r="I27" s="38">
        <f>'[1]вспомогат'!K25</f>
        <v>101.13509975555736</v>
      </c>
      <c r="J27" s="39">
        <f>'[1]вспомогат'!L25</f>
        <v>611008.0799999982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29797753.95</v>
      </c>
      <c r="F28" s="44">
        <f>'[1]вспомогат'!H26</f>
        <v>2205230.6899999976</v>
      </c>
      <c r="G28" s="45">
        <f>'[1]вспомогат'!I26</f>
        <v>32.94669498541006</v>
      </c>
      <c r="H28" s="37">
        <f>'[1]вспомогат'!J26</f>
        <v>-4488098.310000002</v>
      </c>
      <c r="I28" s="38">
        <f>'[1]вспомогат'!K26</f>
        <v>94.33458475376152</v>
      </c>
      <c r="J28" s="39">
        <f>'[1]вспомогат'!L26</f>
        <v>-1789552.0500000007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23344938.06</v>
      </c>
      <c r="F29" s="44">
        <f>'[1]вспомогат'!H27</f>
        <v>1023114.0999999978</v>
      </c>
      <c r="G29" s="45">
        <f>'[1]вспомогат'!I27</f>
        <v>18.57415590057631</v>
      </c>
      <c r="H29" s="37">
        <f>'[1]вспомогат'!J27</f>
        <v>-4485152.900000002</v>
      </c>
      <c r="I29" s="38">
        <f>'[1]вспомогат'!K27</f>
        <v>97.9810850885194</v>
      </c>
      <c r="J29" s="39">
        <f>'[1]вспомогат'!L27</f>
        <v>-481025.94000000134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29850793.03</v>
      </c>
      <c r="F30" s="44">
        <f>'[1]вспомогат'!H28</f>
        <v>1346864.7300000004</v>
      </c>
      <c r="G30" s="45">
        <f>'[1]вспомогат'!I28</f>
        <v>32.131192645011055</v>
      </c>
      <c r="H30" s="37">
        <f>'[1]вспомогат'!J28</f>
        <v>-2844902.2699999996</v>
      </c>
      <c r="I30" s="38">
        <f>'[1]вспомогат'!K28</f>
        <v>100.5647953936416</v>
      </c>
      <c r="J30" s="39">
        <f>'[1]вспомогат'!L28</f>
        <v>167649.0300000012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72596983.4</v>
      </c>
      <c r="F31" s="44">
        <f>'[1]вспомогат'!H29</f>
        <v>4070414.350000009</v>
      </c>
      <c r="G31" s="45">
        <f>'[1]вспомогат'!I29</f>
        <v>39.76096568089055</v>
      </c>
      <c r="H31" s="37">
        <f>'[1]вспомогат'!J29</f>
        <v>-6166797.649999991</v>
      </c>
      <c r="I31" s="38">
        <f>'[1]вспомогат'!K29</f>
        <v>99.49590129749966</v>
      </c>
      <c r="J31" s="39">
        <f>'[1]вспомогат'!L29</f>
        <v>-367814.59999999404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28576431.33</v>
      </c>
      <c r="F32" s="44">
        <f>'[1]вспомогат'!H30</f>
        <v>1436527.5999999978</v>
      </c>
      <c r="G32" s="45">
        <f>'[1]вспомогат'!I30</f>
        <v>19.742325344247146</v>
      </c>
      <c r="H32" s="37">
        <f>'[1]вспомогат'!J30</f>
        <v>-5839857.400000002</v>
      </c>
      <c r="I32" s="38">
        <f>'[1]вспомогат'!K30</f>
        <v>102.17134547469755</v>
      </c>
      <c r="J32" s="39">
        <f>'[1]вспомогат'!L30</f>
        <v>607306.3299999982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14444600.05</v>
      </c>
      <c r="F33" s="44">
        <f>'[1]вспомогат'!H31</f>
        <v>1086841.3200000003</v>
      </c>
      <c r="G33" s="45">
        <f>'[1]вспомогат'!I31</f>
        <v>36.86257173479495</v>
      </c>
      <c r="H33" s="37">
        <f>'[1]вспомогат'!J31</f>
        <v>-1861518.6799999997</v>
      </c>
      <c r="I33" s="38">
        <f>'[1]вспомогат'!K31</f>
        <v>90.58899497303389</v>
      </c>
      <c r="J33" s="39">
        <f>'[1]вспомогат'!L31</f>
        <v>-1500603.9499999993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15251732.61</v>
      </c>
      <c r="F34" s="44">
        <f>'[1]вспомогат'!H32</f>
        <v>750209.0800000001</v>
      </c>
      <c r="G34" s="45">
        <f>'[1]вспомогат'!I32</f>
        <v>20.99353103728112</v>
      </c>
      <c r="H34" s="37">
        <f>'[1]вспомогат'!J32</f>
        <v>-2823315.92</v>
      </c>
      <c r="I34" s="38">
        <f>'[1]вспомогат'!K32</f>
        <v>111.79428881841069</v>
      </c>
      <c r="J34" s="39">
        <f>'[1]вспомогат'!L32</f>
        <v>1609056.6099999994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23231961.66</v>
      </c>
      <c r="F35" s="44">
        <f>'[1]вспомогат'!H33</f>
        <v>1557807.1099999994</v>
      </c>
      <c r="G35" s="45">
        <f>'[1]вспомогат'!I33</f>
        <v>27.94164584834021</v>
      </c>
      <c r="H35" s="37">
        <f>'[1]вспомогат'!J33</f>
        <v>-4017408.8900000006</v>
      </c>
      <c r="I35" s="38">
        <f>'[1]вспомогат'!K33</f>
        <v>103.42042823927231</v>
      </c>
      <c r="J35" s="39">
        <f>'[1]вспомогат'!L33</f>
        <v>768351.6600000001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22015483.32</v>
      </c>
      <c r="F36" s="44">
        <f>'[1]вспомогат'!H34</f>
        <v>968186.7800000012</v>
      </c>
      <c r="G36" s="45">
        <f>'[1]вспомогат'!I34</f>
        <v>16.77949241429034</v>
      </c>
      <c r="H36" s="37">
        <f>'[1]вспомогат'!J34</f>
        <v>-4801873.219999999</v>
      </c>
      <c r="I36" s="38">
        <f>'[1]вспомогат'!K34</f>
        <v>100.7163827623452</v>
      </c>
      <c r="J36" s="39">
        <f>'[1]вспомогат'!L34</f>
        <v>156593.3200000003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53780187.06</v>
      </c>
      <c r="F37" s="44">
        <f>'[1]вспомогат'!H35</f>
        <v>3338805.6400000006</v>
      </c>
      <c r="G37" s="45">
        <f>'[1]вспомогат'!I35</f>
        <v>32.25335124968484</v>
      </c>
      <c r="H37" s="37">
        <f>'[1]вспомогат'!J35</f>
        <v>-7013004.359999999</v>
      </c>
      <c r="I37" s="38">
        <f>'[1]вспомогат'!K35</f>
        <v>94.14569028157271</v>
      </c>
      <c r="J37" s="39">
        <f>'[1]вспомогат'!L35</f>
        <v>-3344240.9399999976</v>
      </c>
    </row>
    <row r="38" spans="1:10" ht="18.75" customHeight="1">
      <c r="A38" s="49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723609670.3399999</v>
      </c>
      <c r="F38" s="41">
        <f>SUM(F18:F37)</f>
        <v>40015863.629999995</v>
      </c>
      <c r="G38" s="42">
        <f>F38/D38*100</f>
        <v>28.869874139660784</v>
      </c>
      <c r="H38" s="41">
        <f>SUM(H18:H37)</f>
        <v>-98591819.37000002</v>
      </c>
      <c r="I38" s="43">
        <f>E38/C38*100</f>
        <v>104.7635972380961</v>
      </c>
      <c r="J38" s="41">
        <f>SUM(J18:J37)</f>
        <v>32902507.339999996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5465280.17</v>
      </c>
      <c r="F39" s="33">
        <f>'[1]вспомогат'!H36</f>
        <v>389700.5099999998</v>
      </c>
      <c r="G39" s="36">
        <f>'[1]вспомогат'!I36</f>
        <v>16.984891877815276</v>
      </c>
      <c r="H39" s="37">
        <f>'[1]вспомогат'!J36</f>
        <v>-1904694.4900000002</v>
      </c>
      <c r="I39" s="38">
        <f>'[1]вспомогат'!K36</f>
        <v>75.69079257977421</v>
      </c>
      <c r="J39" s="39">
        <f>'[1]вспомогат'!L36</f>
        <v>-1755254.83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15939737.74</v>
      </c>
      <c r="F40" s="33">
        <f>'[1]вспомогат'!H37</f>
        <v>701850.0899999999</v>
      </c>
      <c r="G40" s="36">
        <f>'[1]вспомогат'!I37</f>
        <v>20.607774078808976</v>
      </c>
      <c r="H40" s="37">
        <f>'[1]вспомогат'!J37</f>
        <v>-2703903.91</v>
      </c>
      <c r="I40" s="38">
        <f>'[1]вспомогат'!K37</f>
        <v>86.6100870353325</v>
      </c>
      <c r="J40" s="39">
        <f>'[1]вспомогат'!L37</f>
        <v>-2464282.26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7868292.32</v>
      </c>
      <c r="F41" s="33">
        <f>'[1]вспомогат'!H38</f>
        <v>488375.9500000002</v>
      </c>
      <c r="G41" s="36">
        <f>'[1]вспомогат'!I38</f>
        <v>33.84702042841739</v>
      </c>
      <c r="H41" s="37">
        <f>'[1]вспомогат'!J38</f>
        <v>-954516.0499999998</v>
      </c>
      <c r="I41" s="38">
        <f>'[1]вспомогат'!K38</f>
        <v>95.58815717909272</v>
      </c>
      <c r="J41" s="39">
        <f>'[1]вспомогат'!L38</f>
        <v>-363158.6799999997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6069760.23</v>
      </c>
      <c r="F42" s="33">
        <f>'[1]вспомогат'!H39</f>
        <v>296996.5600000005</v>
      </c>
      <c r="G42" s="36">
        <f>'[1]вспомогат'!I39</f>
        <v>10.567294520669815</v>
      </c>
      <c r="H42" s="37">
        <f>'[1]вспомогат'!J39</f>
        <v>-2513529.4399999995</v>
      </c>
      <c r="I42" s="38">
        <f>'[1]вспомогат'!K39</f>
        <v>71.48084520311609</v>
      </c>
      <c r="J42" s="39">
        <f>'[1]вспомогат'!L39</f>
        <v>-2421689.7699999996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6465024.99</v>
      </c>
      <c r="F43" s="33">
        <f>'[1]вспомогат'!H40</f>
        <v>279759.5099999998</v>
      </c>
      <c r="G43" s="36">
        <f>'[1]вспомогат'!I40</f>
        <v>23.48536191832155</v>
      </c>
      <c r="H43" s="37">
        <f>'[1]вспомогат'!J40</f>
        <v>-911448.4900000002</v>
      </c>
      <c r="I43" s="38">
        <f>'[1]вспомогат'!K40</f>
        <v>148.33251018477137</v>
      </c>
      <c r="J43" s="39">
        <f>'[1]вспомогат'!L40</f>
        <v>2106556.99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6605500.46</v>
      </c>
      <c r="F44" s="33">
        <f>'[1]вспомогат'!H41</f>
        <v>327378.16000000015</v>
      </c>
      <c r="G44" s="36">
        <f>'[1]вспомогат'!I41</f>
        <v>8.972829206122984</v>
      </c>
      <c r="H44" s="37">
        <f>'[1]вспомогат'!J41</f>
        <v>-3321171.84</v>
      </c>
      <c r="I44" s="38">
        <f>'[1]вспомогат'!K41</f>
        <v>72.3191600708488</v>
      </c>
      <c r="J44" s="39">
        <f>'[1]вспомогат'!L41</f>
        <v>-2528317.54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12717903.31</v>
      </c>
      <c r="F45" s="33">
        <f>'[1]вспомогат'!H42</f>
        <v>676605.7200000007</v>
      </c>
      <c r="G45" s="36">
        <f>'[1]вспомогат'!I42</f>
        <v>29.68617077520794</v>
      </c>
      <c r="H45" s="37">
        <f>'[1]вспомогат'!J42</f>
        <v>-1602589.2799999993</v>
      </c>
      <c r="I45" s="38">
        <f>'[1]вспомогат'!K42</f>
        <v>93.43509036670136</v>
      </c>
      <c r="J45" s="39">
        <f>'[1]вспомогат'!L42</f>
        <v>-893581.6899999995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22207690.11</v>
      </c>
      <c r="F46" s="33">
        <f>'[1]вспомогат'!H43</f>
        <v>1334363.1499999985</v>
      </c>
      <c r="G46" s="36">
        <f>'[1]вспомогат'!I43</f>
        <v>39.72101497378348</v>
      </c>
      <c r="H46" s="37">
        <f>'[1]вспомогат'!J43</f>
        <v>-2024974.8500000015</v>
      </c>
      <c r="I46" s="38">
        <f>'[1]вспомогат'!K43</f>
        <v>114.65615611421724</v>
      </c>
      <c r="J46" s="39">
        <f>'[1]вспомогат'!L43</f>
        <v>2838743.1099999994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9272717.31</v>
      </c>
      <c r="F47" s="33">
        <f>'[1]вспомогат'!H44</f>
        <v>421806.3300000001</v>
      </c>
      <c r="G47" s="36">
        <f>'[1]вспомогат'!I44</f>
        <v>19.203216422191268</v>
      </c>
      <c r="H47" s="37">
        <f>'[1]вспомогат'!J44</f>
        <v>-1774733.67</v>
      </c>
      <c r="I47" s="38">
        <f>'[1]вспомогат'!K44</f>
        <v>88.67134574559643</v>
      </c>
      <c r="J47" s="39">
        <f>'[1]вспомогат'!L44</f>
        <v>-1184682.6899999995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8356820.22</v>
      </c>
      <c r="F48" s="33">
        <f>'[1]вспомогат'!H45</f>
        <v>372873.41000000015</v>
      </c>
      <c r="G48" s="36">
        <f>'[1]вспомогат'!I45</f>
        <v>25.820112594521245</v>
      </c>
      <c r="H48" s="37">
        <f>'[1]вспомогат'!J45</f>
        <v>-1071246.5899999999</v>
      </c>
      <c r="I48" s="38">
        <f>'[1]вспомогат'!K45</f>
        <v>95.15677487087459</v>
      </c>
      <c r="J48" s="39">
        <f>'[1]вспомогат'!L45</f>
        <v>-425339.78000000026</v>
      </c>
    </row>
    <row r="49" spans="1:10" ht="14.25" customHeight="1">
      <c r="A49" s="51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3500516.66</v>
      </c>
      <c r="F49" s="33">
        <f>'[1]вспомогат'!H46</f>
        <v>161759.7200000002</v>
      </c>
      <c r="G49" s="36">
        <f>'[1]вспомогат'!I46</f>
        <v>25.481716490208868</v>
      </c>
      <c r="H49" s="37">
        <f>'[1]вспомогат'!J46</f>
        <v>-473047.2799999998</v>
      </c>
      <c r="I49" s="38">
        <f>'[1]вспомогат'!K46</f>
        <v>99.10621258938768</v>
      </c>
      <c r="J49" s="39">
        <f>'[1]вспомогат'!L46</f>
        <v>-31569.33999999985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3710960.98</v>
      </c>
      <c r="F50" s="33">
        <f>'[1]вспомогат'!H47</f>
        <v>391106.73</v>
      </c>
      <c r="G50" s="36">
        <f>'[1]вспомогат'!I47</f>
        <v>53.16803583444919</v>
      </c>
      <c r="H50" s="37">
        <f>'[1]вспомогат'!J47</f>
        <v>-344498.27</v>
      </c>
      <c r="I50" s="38">
        <f>'[1]вспомогат'!K47</f>
        <v>112.09638699064102</v>
      </c>
      <c r="J50" s="39">
        <f>'[1]вспомогат'!L47</f>
        <v>400451.98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3531279.69</v>
      </c>
      <c r="F51" s="33">
        <f>'[1]вспомогат'!H48</f>
        <v>83413.33999999985</v>
      </c>
      <c r="G51" s="36">
        <f>'[1]вспомогат'!I48</f>
        <v>9.758491396001514</v>
      </c>
      <c r="H51" s="37">
        <f>'[1]вспомогат'!J48</f>
        <v>-771363.6600000001</v>
      </c>
      <c r="I51" s="38">
        <f>'[1]вспомогат'!K48</f>
        <v>88.23039952387842</v>
      </c>
      <c r="J51" s="39">
        <f>'[1]вспомогат'!L48</f>
        <v>-471059.31000000006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9657336.22</v>
      </c>
      <c r="F52" s="33">
        <f>'[1]вспомогат'!H49</f>
        <v>707162.1100000013</v>
      </c>
      <c r="G52" s="36">
        <f>'[1]вспомогат'!I49</f>
        <v>57.21468874900899</v>
      </c>
      <c r="H52" s="37">
        <f>'[1]вспомогат'!J49</f>
        <v>-528817.8899999987</v>
      </c>
      <c r="I52" s="38">
        <f>'[1]вспомогат'!K49</f>
        <v>122.01964375850885</v>
      </c>
      <c r="J52" s="39">
        <f>'[1]вспомогат'!L49</f>
        <v>1742761.2200000007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3637670.54</v>
      </c>
      <c r="F53" s="33">
        <f>'[1]вспомогат'!H50</f>
        <v>172638.2000000002</v>
      </c>
      <c r="G53" s="36">
        <f>'[1]вспомогат'!I50</f>
        <v>19.252486322161353</v>
      </c>
      <c r="H53" s="37">
        <f>'[1]вспомогат'!J50</f>
        <v>-724067.7999999998</v>
      </c>
      <c r="I53" s="38">
        <f>'[1]вспомогат'!K50</f>
        <v>84.07544779199912</v>
      </c>
      <c r="J53" s="39">
        <f>'[1]вспомогат'!L50</f>
        <v>-689003.46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3066066.45</v>
      </c>
      <c r="F54" s="33">
        <f>'[1]вспомогат'!H51</f>
        <v>52576.700000000186</v>
      </c>
      <c r="G54" s="36">
        <f>'[1]вспомогат'!I51</f>
        <v>13.140627030701758</v>
      </c>
      <c r="H54" s="37">
        <f>'[1]вспомогат'!J51</f>
        <v>-347531.2999999998</v>
      </c>
      <c r="I54" s="38">
        <f>'[1]вспомогат'!K51</f>
        <v>106.80192469199321</v>
      </c>
      <c r="J54" s="39">
        <f>'[1]вспомогат'!L51</f>
        <v>195269.4500000002</v>
      </c>
    </row>
    <row r="55" spans="1:10" ht="15" customHeight="1">
      <c r="A55" s="49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128072557.40000002</v>
      </c>
      <c r="F55" s="41">
        <f>SUM(F39:F54)</f>
        <v>6858366.190000001</v>
      </c>
      <c r="G55" s="42">
        <f>F55/D55*100</f>
        <v>23.788577902270937</v>
      </c>
      <c r="H55" s="41">
        <f>SUM(H39:H54)</f>
        <v>-21972134.810000002</v>
      </c>
      <c r="I55" s="43">
        <f>E55/C55*100</f>
        <v>95.56461547027637</v>
      </c>
      <c r="J55" s="41">
        <f>SUM(J39:J54)</f>
        <v>-5944156.599999998</v>
      </c>
    </row>
    <row r="56" spans="1:10" ht="15.75" customHeight="1">
      <c r="A56" s="52" t="s">
        <v>58</v>
      </c>
      <c r="B56" s="53">
        <f>'[1]вспомогат'!B52</f>
        <v>8509976748</v>
      </c>
      <c r="C56" s="53">
        <f>'[1]вспомогат'!C52</f>
        <v>4633806130</v>
      </c>
      <c r="D56" s="53">
        <f>'[1]вспомогат'!D52</f>
        <v>726543957</v>
      </c>
      <c r="E56" s="53">
        <f>'[1]вспомогат'!G52</f>
        <v>4569557092.299997</v>
      </c>
      <c r="F56" s="53">
        <f>'[1]вспомогат'!H52</f>
        <v>256436892.98999986</v>
      </c>
      <c r="G56" s="54">
        <f>'[1]вспомогат'!I52</f>
        <v>35.295440904754486</v>
      </c>
      <c r="H56" s="53">
        <f>'[1]вспомогат'!J52</f>
        <v>-448134929.1999999</v>
      </c>
      <c r="I56" s="54">
        <f>'[1]вспомогат'!K52</f>
        <v>98.61347160633147</v>
      </c>
      <c r="J56" s="53">
        <f>'[1]вспомогат'!L52</f>
        <v>-64249037.70000267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12.07.2017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2017-07-13T06:38:17Z</dcterms:created>
  <dcterms:modified xsi:type="dcterms:W3CDTF">2017-07-13T06:39:06Z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