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<sst xmlns="http://schemas.openxmlformats.org/spreadsheetml/2006/main" count="64" uniqueCount="59">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</sst>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07.07.2017</v>
          </cell>
        </row>
        <row r="6">
          <cell r="G6" t="str">
            <v>Фактично надійшло на 07.07.2017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809626479.56</v>
          </cell>
          <cell r="H10">
            <v>33108204.98999989</v>
          </cell>
          <cell r="I10">
            <v>33.901486206640804</v>
          </cell>
          <cell r="J10">
            <v>-64551835.01000011</v>
          </cell>
          <cell r="K10">
            <v>103.83954416033635</v>
          </cell>
          <cell r="L10">
            <v>29936539.559999943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2173945558.36</v>
          </cell>
          <cell r="H11">
            <v>100075043.58000016</v>
          </cell>
          <cell r="I11">
            <v>28.580212642972448</v>
          </cell>
          <cell r="J11">
            <v>-250079956.41999984</v>
          </cell>
          <cell r="K11">
            <v>93.87246835330441</v>
          </cell>
          <cell r="L11">
            <v>-141904441.63999987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180723628.12</v>
          </cell>
          <cell r="H12">
            <v>7645660.469999999</v>
          </cell>
          <cell r="I12">
            <v>27.269133476066916</v>
          </cell>
          <cell r="J12">
            <v>-20392122.53</v>
          </cell>
          <cell r="K12">
            <v>105.27240667153863</v>
          </cell>
          <cell r="L12">
            <v>9051265.120000005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245961766.46</v>
          </cell>
          <cell r="H13">
            <v>15823145.330000013</v>
          </cell>
          <cell r="I13">
            <v>44.33712869081564</v>
          </cell>
          <cell r="J13">
            <v>-19865104.669999987</v>
          </cell>
          <cell r="K13">
            <v>96.53890208393557</v>
          </cell>
          <cell r="L13">
            <v>-8818183.539999992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229464328.03</v>
          </cell>
          <cell r="H14">
            <v>8433190.560000002</v>
          </cell>
          <cell r="I14">
            <v>20.2060345025877</v>
          </cell>
          <cell r="J14">
            <v>-33302809.439999998</v>
          </cell>
          <cell r="K14">
            <v>92.29779940308833</v>
          </cell>
          <cell r="L14">
            <v>-19148671.97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35070512.46</v>
          </cell>
          <cell r="H15">
            <v>1394826.6700000018</v>
          </cell>
          <cell r="I15">
            <v>23.930321855645374</v>
          </cell>
          <cell r="J15">
            <v>-4433873.329999998</v>
          </cell>
          <cell r="K15">
            <v>91.14669142604673</v>
          </cell>
          <cell r="L15">
            <v>-3406487.539999999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16078685.2</v>
          </cell>
          <cell r="H16">
            <v>488634.0399999991</v>
          </cell>
          <cell r="I16">
            <v>14.492473692327742</v>
          </cell>
          <cell r="J16">
            <v>-2883005.960000001</v>
          </cell>
          <cell r="K16">
            <v>94.32650763450135</v>
          </cell>
          <cell r="L16">
            <v>-967090.8000000007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115562721.45</v>
          </cell>
          <cell r="H17">
            <v>5816106.519999996</v>
          </cell>
          <cell r="I17">
            <v>27.391741352850296</v>
          </cell>
          <cell r="J17">
            <v>-15416959.480000004</v>
          </cell>
          <cell r="K17">
            <v>120.8798109235747</v>
          </cell>
          <cell r="L17">
            <v>19961379.450000003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12152612.1</v>
          </cell>
          <cell r="H18">
            <v>404849.1699999999</v>
          </cell>
          <cell r="I18">
            <v>15.884255584611248</v>
          </cell>
          <cell r="J18">
            <v>-2143895.83</v>
          </cell>
          <cell r="K18">
            <v>111.78712597651281</v>
          </cell>
          <cell r="L18">
            <v>1281403.0999999996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8593211.73</v>
          </cell>
          <cell r="H19">
            <v>327636.67000000086</v>
          </cell>
          <cell r="I19">
            <v>9.281229143650346</v>
          </cell>
          <cell r="J19">
            <v>-3202463.329999999</v>
          </cell>
          <cell r="K19">
            <v>84.98108547434803</v>
          </cell>
          <cell r="L19">
            <v>-1518699.2699999996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60415048.13</v>
          </cell>
          <cell r="H20">
            <v>2117276.910000004</v>
          </cell>
          <cell r="I20">
            <v>21.00299350232336</v>
          </cell>
          <cell r="J20">
            <v>-7963557.089999996</v>
          </cell>
          <cell r="K20">
            <v>112.48098586922319</v>
          </cell>
          <cell r="L20">
            <v>6703705.130000003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45458695.01</v>
          </cell>
          <cell r="H21">
            <v>1541980.809999995</v>
          </cell>
          <cell r="I21">
            <v>19.905130733930086</v>
          </cell>
          <cell r="J21">
            <v>-6204669.190000005</v>
          </cell>
          <cell r="K21">
            <v>110.29653541018338</v>
          </cell>
          <cell r="L21">
            <v>4243715.009999998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43295678.7</v>
          </cell>
          <cell r="H22">
            <v>1083835.950000003</v>
          </cell>
          <cell r="I22">
            <v>13.696238549778489</v>
          </cell>
          <cell r="J22">
            <v>-6829548.049999997</v>
          </cell>
          <cell r="K22">
            <v>98.56158277927697</v>
          </cell>
          <cell r="L22">
            <v>-631861.299999997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32309456.32</v>
          </cell>
          <cell r="H23">
            <v>939225.4499999993</v>
          </cell>
          <cell r="I23">
            <v>13.965714594148018</v>
          </cell>
          <cell r="J23">
            <v>-5785997.550000001</v>
          </cell>
          <cell r="K23">
            <v>99.34616858642813</v>
          </cell>
          <cell r="L23">
            <v>-212639.6799999997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16687485.28</v>
          </cell>
          <cell r="H24">
            <v>445278.37999999896</v>
          </cell>
          <cell r="I24">
            <v>17.040430604614457</v>
          </cell>
          <cell r="J24">
            <v>-2167791.620000001</v>
          </cell>
          <cell r="K24">
            <v>112.69814059216029</v>
          </cell>
          <cell r="L24">
            <v>1880244.2799999993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52796649.33</v>
          </cell>
          <cell r="H25">
            <v>1698475.710000001</v>
          </cell>
          <cell r="I25">
            <v>15.84540882392454</v>
          </cell>
          <cell r="J25">
            <v>-9020564.29</v>
          </cell>
          <cell r="K25">
            <v>98.08293165080705</v>
          </cell>
          <cell r="L25">
            <v>-1031930.6700000018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28877102.53</v>
          </cell>
          <cell r="H26">
            <v>1284579.2699999996</v>
          </cell>
          <cell r="I26">
            <v>19.19193378959856</v>
          </cell>
          <cell r="J26">
            <v>-5408749.73</v>
          </cell>
          <cell r="K26">
            <v>91.41996006243774</v>
          </cell>
          <cell r="L26">
            <v>-2710203.469999999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22970970.89</v>
          </cell>
          <cell r="H27">
            <v>649146.9299999997</v>
          </cell>
          <cell r="I27">
            <v>11.784957591925005</v>
          </cell>
          <cell r="J27">
            <v>-4859120.07</v>
          </cell>
          <cell r="K27">
            <v>96.41150674952753</v>
          </cell>
          <cell r="L27">
            <v>-854993.1099999994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29231473.44</v>
          </cell>
          <cell r="H28">
            <v>727545.1400000006</v>
          </cell>
          <cell r="I28">
            <v>17.356526257303916</v>
          </cell>
          <cell r="J28">
            <v>-3464221.8599999994</v>
          </cell>
          <cell r="K28">
            <v>98.4783601090235</v>
          </cell>
          <cell r="L28">
            <v>-451670.55999999866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71615880.92</v>
          </cell>
          <cell r="H29">
            <v>3089311.870000005</v>
          </cell>
          <cell r="I29">
            <v>30.17727746577882</v>
          </cell>
          <cell r="J29">
            <v>-7147900.129999995</v>
          </cell>
          <cell r="K29">
            <v>98.15127689382489</v>
          </cell>
          <cell r="L29">
            <v>-1348917.0799999982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27900680.07</v>
          </cell>
          <cell r="H30">
            <v>760776.3399999999</v>
          </cell>
          <cell r="I30">
            <v>10.455416254087707</v>
          </cell>
          <cell r="J30">
            <v>-6515608.66</v>
          </cell>
          <cell r="K30">
            <v>99.75528397831538</v>
          </cell>
          <cell r="L30">
            <v>-68444.9299999997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13874721.55</v>
          </cell>
          <cell r="H31">
            <v>516962.8200000003</v>
          </cell>
          <cell r="I31">
            <v>17.53391105563772</v>
          </cell>
          <cell r="J31">
            <v>-2431397.1799999997</v>
          </cell>
          <cell r="K31">
            <v>87.01501435792231</v>
          </cell>
          <cell r="L31">
            <v>-2070482.4499999993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15037693.35</v>
          </cell>
          <cell r="H32">
            <v>536169.8200000003</v>
          </cell>
          <cell r="I32">
            <v>15.003947642733722</v>
          </cell>
          <cell r="J32">
            <v>-3037355.1799999997</v>
          </cell>
          <cell r="K32">
            <v>110.22539383035996</v>
          </cell>
          <cell r="L32">
            <v>1395017.3499999996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22307557.38</v>
          </cell>
          <cell r="H33">
            <v>633402.8299999982</v>
          </cell>
          <cell r="I33">
            <v>11.361045563077704</v>
          </cell>
          <cell r="J33">
            <v>-4941813.170000002</v>
          </cell>
          <cell r="K33">
            <v>99.30530925349932</v>
          </cell>
          <cell r="L33">
            <v>-156052.62000000104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21670324.37</v>
          </cell>
          <cell r="H34">
            <v>623027.8300000019</v>
          </cell>
          <cell r="I34">
            <v>10.797597078713252</v>
          </cell>
          <cell r="J34">
            <v>-5147032.169999998</v>
          </cell>
          <cell r="K34">
            <v>99.13735038695927</v>
          </cell>
          <cell r="L34">
            <v>-188565.62999999896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52656352.08</v>
          </cell>
          <cell r="H35">
            <v>2214970.6599999964</v>
          </cell>
          <cell r="I35">
            <v>21.396940824841227</v>
          </cell>
          <cell r="J35">
            <v>-8136839.340000004</v>
          </cell>
          <cell r="K35">
            <v>92.17834457790983</v>
          </cell>
          <cell r="L35">
            <v>-4468075.920000002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5441633.56</v>
          </cell>
          <cell r="H36">
            <v>366053.89999999944</v>
          </cell>
          <cell r="I36">
            <v>15.954266811076534</v>
          </cell>
          <cell r="J36">
            <v>-1928341.1000000006</v>
          </cell>
          <cell r="K36">
            <v>75.36330147281329</v>
          </cell>
          <cell r="L36">
            <v>-1778901.4400000004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15670539.83</v>
          </cell>
          <cell r="H37">
            <v>432652.1799999997</v>
          </cell>
          <cell r="I37">
            <v>12.7035652017145</v>
          </cell>
          <cell r="J37">
            <v>-2973101.8200000003</v>
          </cell>
          <cell r="K37">
            <v>85.14737448666106</v>
          </cell>
          <cell r="L37">
            <v>-2733480.17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7751401.65</v>
          </cell>
          <cell r="H38">
            <v>371485.28000000026</v>
          </cell>
          <cell r="I38">
            <v>25.745882574718017</v>
          </cell>
          <cell r="J38">
            <v>-1071406.7199999997</v>
          </cell>
          <cell r="K38">
            <v>94.16810778561398</v>
          </cell>
          <cell r="L38">
            <v>-480049.3499999996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5975410.09</v>
          </cell>
          <cell r="H39">
            <v>202646.41999999993</v>
          </cell>
          <cell r="I39">
            <v>7.210266690292134</v>
          </cell>
          <cell r="J39">
            <v>-2607879.58</v>
          </cell>
          <cell r="K39">
            <v>70.369725900759</v>
          </cell>
          <cell r="L39">
            <v>-2516039.91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6403067.7</v>
          </cell>
          <cell r="H40">
            <v>217802.21999999974</v>
          </cell>
          <cell r="I40">
            <v>18.28414684924881</v>
          </cell>
          <cell r="J40">
            <v>-973405.7800000003</v>
          </cell>
          <cell r="K40">
            <v>146.91097192866852</v>
          </cell>
          <cell r="L40">
            <v>2044599.7000000002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6565231.58</v>
          </cell>
          <cell r="H41">
            <v>287109.28000000026</v>
          </cell>
          <cell r="I41">
            <v>7.86913376546848</v>
          </cell>
          <cell r="J41">
            <v>-3361440.7199999997</v>
          </cell>
          <cell r="K41">
            <v>71.87828332029387</v>
          </cell>
          <cell r="L41">
            <v>-2568586.42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12447664.21</v>
          </cell>
          <cell r="H42">
            <v>406366.62000000104</v>
          </cell>
          <cell r="I42">
            <v>17.829392395122007</v>
          </cell>
          <cell r="J42">
            <v>-1872828.379999999</v>
          </cell>
          <cell r="K42">
            <v>91.44971478130418</v>
          </cell>
          <cell r="L42">
            <v>-1163820.789999999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21798836.38</v>
          </cell>
          <cell r="H43">
            <v>925509.4199999981</v>
          </cell>
          <cell r="I43">
            <v>27.550351289450425</v>
          </cell>
          <cell r="J43">
            <v>-2433828.580000002</v>
          </cell>
          <cell r="K43">
            <v>112.54528385048499</v>
          </cell>
          <cell r="L43">
            <v>2429889.379999999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9104546.96</v>
          </cell>
          <cell r="H44">
            <v>253635.98000000045</v>
          </cell>
          <cell r="I44">
            <v>11.547068571480622</v>
          </cell>
          <cell r="J44">
            <v>-1942904.0199999996</v>
          </cell>
          <cell r="K44">
            <v>87.06319888308758</v>
          </cell>
          <cell r="L44">
            <v>-1352853.039999999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8167098.59</v>
          </cell>
          <cell r="H45">
            <v>183151.78000000026</v>
          </cell>
          <cell r="I45">
            <v>12.682587319613347</v>
          </cell>
          <cell r="J45">
            <v>-1260968.2199999997</v>
          </cell>
          <cell r="K45">
            <v>92.99646772547983</v>
          </cell>
          <cell r="L45">
            <v>-615061.4100000001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3434765.38</v>
          </cell>
          <cell r="H46">
            <v>96008.43999999994</v>
          </cell>
          <cell r="I46">
            <v>15.12403612436535</v>
          </cell>
          <cell r="J46">
            <v>-538798.56</v>
          </cell>
          <cell r="K46">
            <v>97.24467014676313</v>
          </cell>
          <cell r="L46">
            <v>-97320.62000000011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3574778.17</v>
          </cell>
          <cell r="H47">
            <v>254923.91999999993</v>
          </cell>
          <cell r="I47">
            <v>34.655000985583285</v>
          </cell>
          <cell r="J47">
            <v>-480681.0800000001</v>
          </cell>
          <cell r="K47">
            <v>107.98273528330537</v>
          </cell>
          <cell r="L47">
            <v>264269.1699999999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3519966.55</v>
          </cell>
          <cell r="H48">
            <v>72100.19999999972</v>
          </cell>
          <cell r="I48">
            <v>8.43497192835087</v>
          </cell>
          <cell r="J48">
            <v>-782676.8000000003</v>
          </cell>
          <cell r="K48">
            <v>87.94773631119203</v>
          </cell>
          <cell r="L48">
            <v>-482372.4500000002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9525022.2</v>
          </cell>
          <cell r="H49">
            <v>574848.0899999999</v>
          </cell>
          <cell r="I49">
            <v>46.50949772650041</v>
          </cell>
          <cell r="J49">
            <v>-661131.9100000001</v>
          </cell>
          <cell r="K49">
            <v>120.34786706803587</v>
          </cell>
          <cell r="L49">
            <v>1610447.1999999993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3560139.7</v>
          </cell>
          <cell r="H50">
            <v>95107.36000000034</v>
          </cell>
          <cell r="I50">
            <v>10.606303515310518</v>
          </cell>
          <cell r="J50">
            <v>-801598.6399999997</v>
          </cell>
          <cell r="K50">
            <v>82.28352078293858</v>
          </cell>
          <cell r="L50">
            <v>-766534.2999999998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3047600.8</v>
          </cell>
          <cell r="H51">
            <v>34111.049999999814</v>
          </cell>
          <cell r="I51">
            <v>8.525460625631034</v>
          </cell>
          <cell r="J51">
            <v>-365996.9500000002</v>
          </cell>
          <cell r="K51">
            <v>106.1587008764465</v>
          </cell>
          <cell r="L51">
            <v>176803.7999999998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4510272976.170001</v>
          </cell>
          <cell r="H52">
            <v>197152776.86000007</v>
          </cell>
          <cell r="I52">
            <v>27.1356983924374</v>
          </cell>
          <cell r="J52">
            <v>-505334191.28</v>
          </cell>
          <cell r="K52">
            <v>97.33408885990664</v>
          </cell>
          <cell r="L52">
            <v>-123533153.82999897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809626479.56</v>
      </c>
      <c r="F10" s="33">
        <f>'[1]вспомогат'!H10</f>
        <v>33108204.98999989</v>
      </c>
      <c r="G10" s="34">
        <f>'[1]вспомогат'!I10</f>
        <v>33.901486206640804</v>
      </c>
      <c r="H10" s="33">
        <f>'[1]вспомогат'!J10</f>
        <v>-64551835.01000011</v>
      </c>
      <c r="I10" s="34">
        <f>'[1]вспомогат'!K10</f>
        <v>103.83954416033635</v>
      </c>
      <c r="J10" s="33">
        <f>'[1]вспомогат'!L10</f>
        <v>29936539.559999943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2173945558.36</v>
      </c>
      <c r="F12" s="33">
        <f>'[1]вспомогат'!H11</f>
        <v>100075043.58000016</v>
      </c>
      <c r="G12" s="36">
        <f>'[1]вспомогат'!I11</f>
        <v>28.580212642972448</v>
      </c>
      <c r="H12" s="37">
        <f>'[1]вспомогат'!J11</f>
        <v>-250079956.41999984</v>
      </c>
      <c r="I12" s="36">
        <f>'[1]вспомогат'!K11</f>
        <v>93.87246835330441</v>
      </c>
      <c r="J12" s="39">
        <f>'[1]вспомогат'!L11</f>
        <v>-141904441.63999987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180723628.12</v>
      </c>
      <c r="F13" s="33">
        <f>'[1]вспомогат'!H12</f>
        <v>7645660.469999999</v>
      </c>
      <c r="G13" s="36">
        <f>'[1]вспомогат'!I12</f>
        <v>27.269133476066916</v>
      </c>
      <c r="H13" s="37">
        <f>'[1]вспомогат'!J12</f>
        <v>-20392122.53</v>
      </c>
      <c r="I13" s="36">
        <f>'[1]вспомогат'!K12</f>
        <v>105.27240667153863</v>
      </c>
      <c r="J13" s="39">
        <f>'[1]вспомогат'!L12</f>
        <v>9051265.120000005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245961766.46</v>
      </c>
      <c r="F14" s="33">
        <f>'[1]вспомогат'!H13</f>
        <v>15823145.330000013</v>
      </c>
      <c r="G14" s="36">
        <f>'[1]вспомогат'!I13</f>
        <v>44.33712869081564</v>
      </c>
      <c r="H14" s="37">
        <f>'[1]вспомогат'!J13</f>
        <v>-19865104.669999987</v>
      </c>
      <c r="I14" s="36">
        <f>'[1]вспомогат'!K13</f>
        <v>96.53890208393557</v>
      </c>
      <c r="J14" s="39">
        <f>'[1]вспомогат'!L13</f>
        <v>-8818183.539999992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229464328.03</v>
      </c>
      <c r="F15" s="33">
        <f>'[1]вспомогат'!H14</f>
        <v>8433190.560000002</v>
      </c>
      <c r="G15" s="36">
        <f>'[1]вспомогат'!I14</f>
        <v>20.2060345025877</v>
      </c>
      <c r="H15" s="37">
        <f>'[1]вспомогат'!J14</f>
        <v>-33302809.439999998</v>
      </c>
      <c r="I15" s="36">
        <f>'[1]вспомогат'!K14</f>
        <v>92.29779940308833</v>
      </c>
      <c r="J15" s="39">
        <f>'[1]вспомогат'!L14</f>
        <v>-19148671.97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35070512.46</v>
      </c>
      <c r="F16" s="33">
        <f>'[1]вспомогат'!H15</f>
        <v>1394826.6700000018</v>
      </c>
      <c r="G16" s="36">
        <f>'[1]вспомогат'!I15</f>
        <v>23.930321855645374</v>
      </c>
      <c r="H16" s="37">
        <f>'[1]вспомогат'!J15</f>
        <v>-4433873.329999998</v>
      </c>
      <c r="I16" s="36">
        <f>'[1]вспомогат'!K15</f>
        <v>91.14669142604673</v>
      </c>
      <c r="J16" s="39">
        <f>'[1]вспомогат'!L15</f>
        <v>-3406487.539999999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2865165793.4300003</v>
      </c>
      <c r="F17" s="41">
        <f>SUM(F12:F16)</f>
        <v>133371866.61000018</v>
      </c>
      <c r="G17" s="42">
        <f>F17/D17*100</f>
        <v>28.903044729205497</v>
      </c>
      <c r="H17" s="41">
        <f>SUM(H12:H16)</f>
        <v>-328073866.38999975</v>
      </c>
      <c r="I17" s="43">
        <f>E17/C17*100</f>
        <v>94.57889561331307</v>
      </c>
      <c r="J17" s="41">
        <f>SUM(J12:J16)</f>
        <v>-164226519.56999984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16078685.2</v>
      </c>
      <c r="F18" s="44">
        <f>'[1]вспомогат'!H16</f>
        <v>488634.0399999991</v>
      </c>
      <c r="G18" s="45">
        <f>'[1]вспомогат'!I16</f>
        <v>14.492473692327742</v>
      </c>
      <c r="H18" s="46">
        <f>'[1]вспомогат'!J16</f>
        <v>-2883005.960000001</v>
      </c>
      <c r="I18" s="47">
        <f>'[1]вспомогат'!K16</f>
        <v>94.32650763450135</v>
      </c>
      <c r="J18" s="48">
        <f>'[1]вспомогат'!L16</f>
        <v>-967090.8000000007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115562721.45</v>
      </c>
      <c r="F19" s="44">
        <f>'[1]вспомогат'!H17</f>
        <v>5816106.519999996</v>
      </c>
      <c r="G19" s="45">
        <f>'[1]вспомогат'!I17</f>
        <v>27.391741352850296</v>
      </c>
      <c r="H19" s="37">
        <f>'[1]вспомогат'!J17</f>
        <v>-15416959.480000004</v>
      </c>
      <c r="I19" s="38">
        <f>'[1]вспомогат'!K17</f>
        <v>120.8798109235747</v>
      </c>
      <c r="J19" s="39">
        <f>'[1]вспомогат'!L17</f>
        <v>19961379.450000003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12152612.1</v>
      </c>
      <c r="F20" s="44">
        <f>'[1]вспомогат'!H18</f>
        <v>404849.1699999999</v>
      </c>
      <c r="G20" s="45">
        <f>'[1]вспомогат'!I18</f>
        <v>15.884255584611248</v>
      </c>
      <c r="H20" s="37">
        <f>'[1]вспомогат'!J18</f>
        <v>-2143895.83</v>
      </c>
      <c r="I20" s="38">
        <f>'[1]вспомогат'!K18</f>
        <v>111.78712597651281</v>
      </c>
      <c r="J20" s="39">
        <f>'[1]вспомогат'!L18</f>
        <v>1281403.0999999996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8593211.73</v>
      </c>
      <c r="F21" s="44">
        <f>'[1]вспомогат'!H19</f>
        <v>327636.67000000086</v>
      </c>
      <c r="G21" s="45">
        <f>'[1]вспомогат'!I19</f>
        <v>9.281229143650346</v>
      </c>
      <c r="H21" s="37">
        <f>'[1]вспомогат'!J19</f>
        <v>-3202463.329999999</v>
      </c>
      <c r="I21" s="38">
        <f>'[1]вспомогат'!K19</f>
        <v>84.98108547434803</v>
      </c>
      <c r="J21" s="39">
        <f>'[1]вспомогат'!L19</f>
        <v>-1518699.2699999996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60415048.13</v>
      </c>
      <c r="F22" s="44">
        <f>'[1]вспомогат'!H20</f>
        <v>2117276.910000004</v>
      </c>
      <c r="G22" s="45">
        <f>'[1]вспомогат'!I20</f>
        <v>21.00299350232336</v>
      </c>
      <c r="H22" s="37">
        <f>'[1]вспомогат'!J20</f>
        <v>-7963557.089999996</v>
      </c>
      <c r="I22" s="38">
        <f>'[1]вспомогат'!K20</f>
        <v>112.48098586922319</v>
      </c>
      <c r="J22" s="39">
        <f>'[1]вспомогат'!L20</f>
        <v>6703705.130000003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45458695.01</v>
      </c>
      <c r="F23" s="44">
        <f>'[1]вспомогат'!H21</f>
        <v>1541980.809999995</v>
      </c>
      <c r="G23" s="45">
        <f>'[1]вспомогат'!I21</f>
        <v>19.905130733930086</v>
      </c>
      <c r="H23" s="37">
        <f>'[1]вспомогат'!J21</f>
        <v>-6204669.190000005</v>
      </c>
      <c r="I23" s="38">
        <f>'[1]вспомогат'!K21</f>
        <v>110.29653541018338</v>
      </c>
      <c r="J23" s="39">
        <f>'[1]вспомогат'!L21</f>
        <v>4243715.009999998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43295678.7</v>
      </c>
      <c r="F24" s="44">
        <f>'[1]вспомогат'!H22</f>
        <v>1083835.950000003</v>
      </c>
      <c r="G24" s="45">
        <f>'[1]вспомогат'!I22</f>
        <v>13.696238549778489</v>
      </c>
      <c r="H24" s="37">
        <f>'[1]вспомогат'!J22</f>
        <v>-6829548.049999997</v>
      </c>
      <c r="I24" s="38">
        <f>'[1]вспомогат'!K22</f>
        <v>98.56158277927697</v>
      </c>
      <c r="J24" s="39">
        <f>'[1]вспомогат'!L22</f>
        <v>-631861.299999997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32309456.32</v>
      </c>
      <c r="F25" s="44">
        <f>'[1]вспомогат'!H23</f>
        <v>939225.4499999993</v>
      </c>
      <c r="G25" s="45">
        <f>'[1]вспомогат'!I23</f>
        <v>13.965714594148018</v>
      </c>
      <c r="H25" s="37">
        <f>'[1]вспомогат'!J23</f>
        <v>-5785997.550000001</v>
      </c>
      <c r="I25" s="38">
        <f>'[1]вспомогат'!K23</f>
        <v>99.34616858642813</v>
      </c>
      <c r="J25" s="39">
        <f>'[1]вспомогат'!L23</f>
        <v>-212639.6799999997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16687485.28</v>
      </c>
      <c r="F26" s="44">
        <f>'[1]вспомогат'!H24</f>
        <v>445278.37999999896</v>
      </c>
      <c r="G26" s="45">
        <f>'[1]вспомогат'!I24</f>
        <v>17.040430604614457</v>
      </c>
      <c r="H26" s="37">
        <f>'[1]вспомогат'!J24</f>
        <v>-2167791.620000001</v>
      </c>
      <c r="I26" s="38">
        <f>'[1]вспомогат'!K24</f>
        <v>112.69814059216029</v>
      </c>
      <c r="J26" s="39">
        <f>'[1]вспомогат'!L24</f>
        <v>1880244.2799999993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52796649.33</v>
      </c>
      <c r="F27" s="44">
        <f>'[1]вспомогат'!H25</f>
        <v>1698475.710000001</v>
      </c>
      <c r="G27" s="45">
        <f>'[1]вспомогат'!I25</f>
        <v>15.84540882392454</v>
      </c>
      <c r="H27" s="37">
        <f>'[1]вспомогат'!J25</f>
        <v>-9020564.29</v>
      </c>
      <c r="I27" s="38">
        <f>'[1]вспомогат'!K25</f>
        <v>98.08293165080705</v>
      </c>
      <c r="J27" s="39">
        <f>'[1]вспомогат'!L25</f>
        <v>-1031930.6700000018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28877102.53</v>
      </c>
      <c r="F28" s="44">
        <f>'[1]вспомогат'!H26</f>
        <v>1284579.2699999996</v>
      </c>
      <c r="G28" s="45">
        <f>'[1]вспомогат'!I26</f>
        <v>19.19193378959856</v>
      </c>
      <c r="H28" s="37">
        <f>'[1]вспомогат'!J26</f>
        <v>-5408749.73</v>
      </c>
      <c r="I28" s="38">
        <f>'[1]вспомогат'!K26</f>
        <v>91.41996006243774</v>
      </c>
      <c r="J28" s="39">
        <f>'[1]вспомогат'!L26</f>
        <v>-2710203.469999999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22970970.89</v>
      </c>
      <c r="F29" s="44">
        <f>'[1]вспомогат'!H27</f>
        <v>649146.9299999997</v>
      </c>
      <c r="G29" s="45">
        <f>'[1]вспомогат'!I27</f>
        <v>11.784957591925005</v>
      </c>
      <c r="H29" s="37">
        <f>'[1]вспомогат'!J27</f>
        <v>-4859120.07</v>
      </c>
      <c r="I29" s="38">
        <f>'[1]вспомогат'!K27</f>
        <v>96.41150674952753</v>
      </c>
      <c r="J29" s="39">
        <f>'[1]вспомогат'!L27</f>
        <v>-854993.1099999994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29231473.44</v>
      </c>
      <c r="F30" s="44">
        <f>'[1]вспомогат'!H28</f>
        <v>727545.1400000006</v>
      </c>
      <c r="G30" s="45">
        <f>'[1]вспомогат'!I28</f>
        <v>17.356526257303916</v>
      </c>
      <c r="H30" s="37">
        <f>'[1]вспомогат'!J28</f>
        <v>-3464221.8599999994</v>
      </c>
      <c r="I30" s="38">
        <f>'[1]вспомогат'!K28</f>
        <v>98.4783601090235</v>
      </c>
      <c r="J30" s="39">
        <f>'[1]вспомогат'!L28</f>
        <v>-451670.55999999866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71615880.92</v>
      </c>
      <c r="F31" s="44">
        <f>'[1]вспомогат'!H29</f>
        <v>3089311.870000005</v>
      </c>
      <c r="G31" s="45">
        <f>'[1]вспомогат'!I29</f>
        <v>30.17727746577882</v>
      </c>
      <c r="H31" s="37">
        <f>'[1]вспомогат'!J29</f>
        <v>-7147900.129999995</v>
      </c>
      <c r="I31" s="38">
        <f>'[1]вспомогат'!K29</f>
        <v>98.15127689382489</v>
      </c>
      <c r="J31" s="39">
        <f>'[1]вспомогат'!L29</f>
        <v>-1348917.0799999982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27900680.07</v>
      </c>
      <c r="F32" s="44">
        <f>'[1]вспомогат'!H30</f>
        <v>760776.3399999999</v>
      </c>
      <c r="G32" s="45">
        <f>'[1]вспомогат'!I30</f>
        <v>10.455416254087707</v>
      </c>
      <c r="H32" s="37">
        <f>'[1]вспомогат'!J30</f>
        <v>-6515608.66</v>
      </c>
      <c r="I32" s="38">
        <f>'[1]вспомогат'!K30</f>
        <v>99.75528397831538</v>
      </c>
      <c r="J32" s="39">
        <f>'[1]вспомогат'!L30</f>
        <v>-68444.9299999997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13874721.55</v>
      </c>
      <c r="F33" s="44">
        <f>'[1]вспомогат'!H31</f>
        <v>516962.8200000003</v>
      </c>
      <c r="G33" s="45">
        <f>'[1]вспомогат'!I31</f>
        <v>17.53391105563772</v>
      </c>
      <c r="H33" s="37">
        <f>'[1]вспомогат'!J31</f>
        <v>-2431397.1799999997</v>
      </c>
      <c r="I33" s="38">
        <f>'[1]вспомогат'!K31</f>
        <v>87.01501435792231</v>
      </c>
      <c r="J33" s="39">
        <f>'[1]вспомогат'!L31</f>
        <v>-2070482.4499999993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15037693.35</v>
      </c>
      <c r="F34" s="44">
        <f>'[1]вспомогат'!H32</f>
        <v>536169.8200000003</v>
      </c>
      <c r="G34" s="45">
        <f>'[1]вспомогат'!I32</f>
        <v>15.003947642733722</v>
      </c>
      <c r="H34" s="37">
        <f>'[1]вспомогат'!J32</f>
        <v>-3037355.1799999997</v>
      </c>
      <c r="I34" s="38">
        <f>'[1]вспомогат'!K32</f>
        <v>110.22539383035996</v>
      </c>
      <c r="J34" s="39">
        <f>'[1]вспомогат'!L32</f>
        <v>1395017.3499999996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22307557.38</v>
      </c>
      <c r="F35" s="44">
        <f>'[1]вспомогат'!H33</f>
        <v>633402.8299999982</v>
      </c>
      <c r="G35" s="45">
        <f>'[1]вспомогат'!I33</f>
        <v>11.361045563077704</v>
      </c>
      <c r="H35" s="37">
        <f>'[1]вспомогат'!J33</f>
        <v>-4941813.170000002</v>
      </c>
      <c r="I35" s="38">
        <f>'[1]вспомогат'!K33</f>
        <v>99.30530925349932</v>
      </c>
      <c r="J35" s="39">
        <f>'[1]вспомогат'!L33</f>
        <v>-156052.62000000104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21670324.37</v>
      </c>
      <c r="F36" s="44">
        <f>'[1]вспомогат'!H34</f>
        <v>623027.8300000019</v>
      </c>
      <c r="G36" s="45">
        <f>'[1]вспомогат'!I34</f>
        <v>10.797597078713252</v>
      </c>
      <c r="H36" s="37">
        <f>'[1]вспомогат'!J34</f>
        <v>-5147032.169999998</v>
      </c>
      <c r="I36" s="38">
        <f>'[1]вспомогат'!K34</f>
        <v>99.13735038695927</v>
      </c>
      <c r="J36" s="39">
        <f>'[1]вспомогат'!L34</f>
        <v>-188565.62999999896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52656352.08</v>
      </c>
      <c r="F37" s="44">
        <f>'[1]вспомогат'!H35</f>
        <v>2214970.6599999964</v>
      </c>
      <c r="G37" s="45">
        <f>'[1]вспомогат'!I35</f>
        <v>21.396940824841227</v>
      </c>
      <c r="H37" s="37">
        <f>'[1]вспомогат'!J35</f>
        <v>-8136839.340000004</v>
      </c>
      <c r="I37" s="38">
        <f>'[1]вспомогат'!K35</f>
        <v>92.17834457790983</v>
      </c>
      <c r="J37" s="39">
        <f>'[1]вспомогат'!L35</f>
        <v>-4468075.920000002</v>
      </c>
    </row>
    <row r="38" spans="1:10" ht="18.75" customHeight="1">
      <c r="A38" s="49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709492999.83</v>
      </c>
      <c r="F38" s="41">
        <f>SUM(F18:F37)</f>
        <v>25899193.119999997</v>
      </c>
      <c r="G38" s="42">
        <f>F38/D38*100</f>
        <v>18.685250744722424</v>
      </c>
      <c r="H38" s="41">
        <f>SUM(H18:H37)</f>
        <v>-112708489.88</v>
      </c>
      <c r="I38" s="43">
        <f>E38/C38*100</f>
        <v>102.71979759821892</v>
      </c>
      <c r="J38" s="41">
        <f>SUM(J18:J37)</f>
        <v>18785836.830000006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5441633.56</v>
      </c>
      <c r="F39" s="33">
        <f>'[1]вспомогат'!H36</f>
        <v>366053.89999999944</v>
      </c>
      <c r="G39" s="36">
        <f>'[1]вспомогат'!I36</f>
        <v>15.954266811076534</v>
      </c>
      <c r="H39" s="37">
        <f>'[1]вспомогат'!J36</f>
        <v>-1928341.1000000006</v>
      </c>
      <c r="I39" s="38">
        <f>'[1]вспомогат'!K36</f>
        <v>75.36330147281329</v>
      </c>
      <c r="J39" s="39">
        <f>'[1]вспомогат'!L36</f>
        <v>-1778901.4400000004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15670539.83</v>
      </c>
      <c r="F40" s="33">
        <f>'[1]вспомогат'!H37</f>
        <v>432652.1799999997</v>
      </c>
      <c r="G40" s="36">
        <f>'[1]вспомогат'!I37</f>
        <v>12.7035652017145</v>
      </c>
      <c r="H40" s="37">
        <f>'[1]вспомогат'!J37</f>
        <v>-2973101.8200000003</v>
      </c>
      <c r="I40" s="38">
        <f>'[1]вспомогат'!K37</f>
        <v>85.14737448666106</v>
      </c>
      <c r="J40" s="39">
        <f>'[1]вспомогат'!L37</f>
        <v>-2733480.17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7751401.65</v>
      </c>
      <c r="F41" s="33">
        <f>'[1]вспомогат'!H38</f>
        <v>371485.28000000026</v>
      </c>
      <c r="G41" s="36">
        <f>'[1]вспомогат'!I38</f>
        <v>25.745882574718017</v>
      </c>
      <c r="H41" s="37">
        <f>'[1]вспомогат'!J38</f>
        <v>-1071406.7199999997</v>
      </c>
      <c r="I41" s="38">
        <f>'[1]вспомогат'!K38</f>
        <v>94.16810778561398</v>
      </c>
      <c r="J41" s="39">
        <f>'[1]вспомогат'!L38</f>
        <v>-480049.3499999996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5975410.09</v>
      </c>
      <c r="F42" s="33">
        <f>'[1]вспомогат'!H39</f>
        <v>202646.41999999993</v>
      </c>
      <c r="G42" s="36">
        <f>'[1]вспомогат'!I39</f>
        <v>7.210266690292134</v>
      </c>
      <c r="H42" s="37">
        <f>'[1]вспомогат'!J39</f>
        <v>-2607879.58</v>
      </c>
      <c r="I42" s="38">
        <f>'[1]вспомогат'!K39</f>
        <v>70.369725900759</v>
      </c>
      <c r="J42" s="39">
        <f>'[1]вспомогат'!L39</f>
        <v>-2516039.91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6403067.7</v>
      </c>
      <c r="F43" s="33">
        <f>'[1]вспомогат'!H40</f>
        <v>217802.21999999974</v>
      </c>
      <c r="G43" s="36">
        <f>'[1]вспомогат'!I40</f>
        <v>18.28414684924881</v>
      </c>
      <c r="H43" s="37">
        <f>'[1]вспомогат'!J40</f>
        <v>-973405.7800000003</v>
      </c>
      <c r="I43" s="38">
        <f>'[1]вспомогат'!K40</f>
        <v>146.91097192866852</v>
      </c>
      <c r="J43" s="39">
        <f>'[1]вспомогат'!L40</f>
        <v>2044599.7000000002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6565231.58</v>
      </c>
      <c r="F44" s="33">
        <f>'[1]вспомогат'!H41</f>
        <v>287109.28000000026</v>
      </c>
      <c r="G44" s="36">
        <f>'[1]вспомогат'!I41</f>
        <v>7.86913376546848</v>
      </c>
      <c r="H44" s="37">
        <f>'[1]вспомогат'!J41</f>
        <v>-3361440.7199999997</v>
      </c>
      <c r="I44" s="38">
        <f>'[1]вспомогат'!K41</f>
        <v>71.87828332029387</v>
      </c>
      <c r="J44" s="39">
        <f>'[1]вспомогат'!L41</f>
        <v>-2568586.42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12447664.21</v>
      </c>
      <c r="F45" s="33">
        <f>'[1]вспомогат'!H42</f>
        <v>406366.62000000104</v>
      </c>
      <c r="G45" s="36">
        <f>'[1]вспомогат'!I42</f>
        <v>17.829392395122007</v>
      </c>
      <c r="H45" s="37">
        <f>'[1]вспомогат'!J42</f>
        <v>-1872828.379999999</v>
      </c>
      <c r="I45" s="38">
        <f>'[1]вспомогат'!K42</f>
        <v>91.44971478130418</v>
      </c>
      <c r="J45" s="39">
        <f>'[1]вспомогат'!L42</f>
        <v>-1163820.789999999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21798836.38</v>
      </c>
      <c r="F46" s="33">
        <f>'[1]вспомогат'!H43</f>
        <v>925509.4199999981</v>
      </c>
      <c r="G46" s="36">
        <f>'[1]вспомогат'!I43</f>
        <v>27.550351289450425</v>
      </c>
      <c r="H46" s="37">
        <f>'[1]вспомогат'!J43</f>
        <v>-2433828.580000002</v>
      </c>
      <c r="I46" s="38">
        <f>'[1]вспомогат'!K43</f>
        <v>112.54528385048499</v>
      </c>
      <c r="J46" s="39">
        <f>'[1]вспомогат'!L43</f>
        <v>2429889.379999999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9104546.96</v>
      </c>
      <c r="F47" s="33">
        <f>'[1]вспомогат'!H44</f>
        <v>253635.98000000045</v>
      </c>
      <c r="G47" s="36">
        <f>'[1]вспомогат'!I44</f>
        <v>11.547068571480622</v>
      </c>
      <c r="H47" s="37">
        <f>'[1]вспомогат'!J44</f>
        <v>-1942904.0199999996</v>
      </c>
      <c r="I47" s="38">
        <f>'[1]вспомогат'!K44</f>
        <v>87.06319888308758</v>
      </c>
      <c r="J47" s="39">
        <f>'[1]вспомогат'!L44</f>
        <v>-1352853.039999999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8167098.59</v>
      </c>
      <c r="F48" s="33">
        <f>'[1]вспомогат'!H45</f>
        <v>183151.78000000026</v>
      </c>
      <c r="G48" s="36">
        <f>'[1]вспомогат'!I45</f>
        <v>12.682587319613347</v>
      </c>
      <c r="H48" s="37">
        <f>'[1]вспомогат'!J45</f>
        <v>-1260968.2199999997</v>
      </c>
      <c r="I48" s="38">
        <f>'[1]вспомогат'!K45</f>
        <v>92.99646772547983</v>
      </c>
      <c r="J48" s="39">
        <f>'[1]вспомогат'!L45</f>
        <v>-615061.4100000001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3434765.38</v>
      </c>
      <c r="F49" s="33">
        <f>'[1]вспомогат'!H46</f>
        <v>96008.43999999994</v>
      </c>
      <c r="G49" s="36">
        <f>'[1]вспомогат'!I46</f>
        <v>15.12403612436535</v>
      </c>
      <c r="H49" s="37">
        <f>'[1]вспомогат'!J46</f>
        <v>-538798.56</v>
      </c>
      <c r="I49" s="38">
        <f>'[1]вспомогат'!K46</f>
        <v>97.24467014676313</v>
      </c>
      <c r="J49" s="39">
        <f>'[1]вспомогат'!L46</f>
        <v>-97320.62000000011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3574778.17</v>
      </c>
      <c r="F50" s="33">
        <f>'[1]вспомогат'!H47</f>
        <v>254923.91999999993</v>
      </c>
      <c r="G50" s="36">
        <f>'[1]вспомогат'!I47</f>
        <v>34.655000985583285</v>
      </c>
      <c r="H50" s="37">
        <f>'[1]вспомогат'!J47</f>
        <v>-480681.0800000001</v>
      </c>
      <c r="I50" s="38">
        <f>'[1]вспомогат'!K47</f>
        <v>107.98273528330537</v>
      </c>
      <c r="J50" s="39">
        <f>'[1]вспомогат'!L47</f>
        <v>264269.1699999999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3519966.55</v>
      </c>
      <c r="F51" s="33">
        <f>'[1]вспомогат'!H48</f>
        <v>72100.19999999972</v>
      </c>
      <c r="G51" s="36">
        <f>'[1]вспомогат'!I48</f>
        <v>8.43497192835087</v>
      </c>
      <c r="H51" s="37">
        <f>'[1]вспомогат'!J48</f>
        <v>-782676.8000000003</v>
      </c>
      <c r="I51" s="38">
        <f>'[1]вспомогат'!K48</f>
        <v>87.94773631119203</v>
      </c>
      <c r="J51" s="39">
        <f>'[1]вспомогат'!L48</f>
        <v>-482372.4500000002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9525022.2</v>
      </c>
      <c r="F52" s="33">
        <f>'[1]вспомогат'!H49</f>
        <v>574848.0899999999</v>
      </c>
      <c r="G52" s="36">
        <f>'[1]вспомогат'!I49</f>
        <v>46.50949772650041</v>
      </c>
      <c r="H52" s="37">
        <f>'[1]вспомогат'!J49</f>
        <v>-661131.9100000001</v>
      </c>
      <c r="I52" s="38">
        <f>'[1]вспомогат'!K49</f>
        <v>120.34786706803587</v>
      </c>
      <c r="J52" s="39">
        <f>'[1]вспомогат'!L49</f>
        <v>1610447.1999999993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3560139.7</v>
      </c>
      <c r="F53" s="33">
        <f>'[1]вспомогат'!H50</f>
        <v>95107.36000000034</v>
      </c>
      <c r="G53" s="36">
        <f>'[1]вспомогат'!I50</f>
        <v>10.606303515310518</v>
      </c>
      <c r="H53" s="37">
        <f>'[1]вспомогат'!J50</f>
        <v>-801598.6399999997</v>
      </c>
      <c r="I53" s="38">
        <f>'[1]вспомогат'!K50</f>
        <v>82.28352078293858</v>
      </c>
      <c r="J53" s="39">
        <f>'[1]вспомогат'!L50</f>
        <v>-766534.2999999998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3047600.8</v>
      </c>
      <c r="F54" s="33">
        <f>'[1]вспомогат'!H51</f>
        <v>34111.049999999814</v>
      </c>
      <c r="G54" s="36">
        <f>'[1]вспомогат'!I51</f>
        <v>8.525460625631034</v>
      </c>
      <c r="H54" s="37">
        <f>'[1]вспомогат'!J51</f>
        <v>-365996.9500000002</v>
      </c>
      <c r="I54" s="38">
        <f>'[1]вспомогат'!K51</f>
        <v>106.1587008764465</v>
      </c>
      <c r="J54" s="39">
        <f>'[1]вспомогат'!L51</f>
        <v>176803.7999999998</v>
      </c>
    </row>
    <row r="55" spans="1:10" ht="15" customHeight="1">
      <c r="A55" s="49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125987703.35000001</v>
      </c>
      <c r="F55" s="41">
        <f>SUM(F39:F54)</f>
        <v>4773512.139999999</v>
      </c>
      <c r="G55" s="42">
        <f>F55/D55*100</f>
        <v>16.55715986343768</v>
      </c>
      <c r="H55" s="41">
        <f>SUM(H39:H54)</f>
        <v>-24056988.859999996</v>
      </c>
      <c r="I55" s="43">
        <f>E55/C55*100</f>
        <v>94.00894827939149</v>
      </c>
      <c r="J55" s="41">
        <f>SUM(J39:J54)</f>
        <v>-8029010.650000002</v>
      </c>
    </row>
    <row r="56" spans="1:10" ht="15.75" customHeight="1">
      <c r="A56" s="52" t="s">
        <v>58</v>
      </c>
      <c r="B56" s="53">
        <f>'[1]вспомогат'!B52</f>
        <v>8509976748</v>
      </c>
      <c r="C56" s="53">
        <f>'[1]вспомогат'!C52</f>
        <v>4633806130</v>
      </c>
      <c r="D56" s="53">
        <f>'[1]вспомогат'!D52</f>
        <v>726543957</v>
      </c>
      <c r="E56" s="53">
        <f>'[1]вспомогат'!G52</f>
        <v>4510272976.170001</v>
      </c>
      <c r="F56" s="53">
        <f>'[1]вспомогат'!H52</f>
        <v>197152776.86000007</v>
      </c>
      <c r="G56" s="54">
        <f>'[1]вспомогат'!I52</f>
        <v>27.1356983924374</v>
      </c>
      <c r="H56" s="53">
        <f>'[1]вспомогат'!J52</f>
        <v>-505334191.28</v>
      </c>
      <c r="I56" s="54">
        <f>'[1]вспомогат'!K52</f>
        <v>97.33408885990664</v>
      </c>
      <c r="J56" s="53">
        <f>'[1]вспомогат'!L52</f>
        <v>-123533153.82999897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07.07.2017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2017-07-10T06:52:22Z</dcterms:created>
  <dcterms:modified xsi:type="dcterms:W3CDTF">2017-07-10T06:52:54Z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