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<sst xmlns="http://schemas.openxmlformats.org/spreadsheetml/2006/main" count="64" uniqueCount="59">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</sst>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07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04.07.2017</v>
          </cell>
        </row>
        <row r="6">
          <cell r="G6" t="str">
            <v>Фактично надійшло на 04.07.2017</v>
          </cell>
        </row>
        <row r="8">
          <cell r="D8" t="str">
            <v>липень</v>
          </cell>
          <cell r="H8" t="str">
            <v>за липень</v>
          </cell>
          <cell r="I8" t="str">
            <v>за червень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1507405100</v>
          </cell>
          <cell r="C10">
            <v>779689940</v>
          </cell>
          <cell r="D10">
            <v>97660040</v>
          </cell>
          <cell r="G10">
            <v>781325885.5</v>
          </cell>
          <cell r="H10">
            <v>4807610.929999948</v>
          </cell>
          <cell r="I10">
            <v>4.922802540322477</v>
          </cell>
          <cell r="J10">
            <v>-92852429.07000005</v>
          </cell>
          <cell r="K10">
            <v>100.20982000870757</v>
          </cell>
          <cell r="L10">
            <v>1635945.5</v>
          </cell>
        </row>
        <row r="11">
          <cell r="B11">
            <v>4165000000</v>
          </cell>
          <cell r="C11">
            <v>2315850000</v>
          </cell>
          <cell r="D11">
            <v>350155000</v>
          </cell>
          <cell r="G11">
            <v>2096301500.92</v>
          </cell>
          <cell r="H11">
            <v>22430986.140000105</v>
          </cell>
          <cell r="I11">
            <v>6.406016232811214</v>
          </cell>
          <cell r="J11">
            <v>-327724013.8599999</v>
          </cell>
          <cell r="K11">
            <v>90.51974441004383</v>
          </cell>
          <cell r="L11">
            <v>-219548499.07999992</v>
          </cell>
        </row>
        <row r="12">
          <cell r="B12">
            <v>307664610</v>
          </cell>
          <cell r="C12">
            <v>171672363</v>
          </cell>
          <cell r="D12">
            <v>28037783</v>
          </cell>
          <cell r="G12">
            <v>176403348.35</v>
          </cell>
          <cell r="H12">
            <v>3325380.699999988</v>
          </cell>
          <cell r="I12">
            <v>11.860355364045681</v>
          </cell>
          <cell r="J12">
            <v>-24712402.300000012</v>
          </cell>
          <cell r="K12">
            <v>102.75582235097444</v>
          </cell>
          <cell r="L12">
            <v>4730985.349999994</v>
          </cell>
        </row>
        <row r="13">
          <cell r="B13">
            <v>433085513</v>
          </cell>
          <cell r="C13">
            <v>254779950</v>
          </cell>
          <cell r="D13">
            <v>35688250</v>
          </cell>
          <cell r="G13">
            <v>233791791.15</v>
          </cell>
          <cell r="H13">
            <v>3653170.0200000107</v>
          </cell>
          <cell r="I13">
            <v>10.236338346654742</v>
          </cell>
          <cell r="J13">
            <v>-32035079.97999999</v>
          </cell>
          <cell r="K13">
            <v>91.76224076894592</v>
          </cell>
          <cell r="L13">
            <v>-20988158.849999994</v>
          </cell>
        </row>
        <row r="14">
          <cell r="B14">
            <v>456400000</v>
          </cell>
          <cell r="C14">
            <v>248613000</v>
          </cell>
          <cell r="D14">
            <v>41736000</v>
          </cell>
          <cell r="G14">
            <v>222997081.34</v>
          </cell>
          <cell r="H14">
            <v>1965943.8700000048</v>
          </cell>
          <cell r="I14">
            <v>4.710427137243638</v>
          </cell>
          <cell r="J14">
            <v>-39770056.129999995</v>
          </cell>
          <cell r="K14">
            <v>89.69646854347923</v>
          </cell>
          <cell r="L14">
            <v>-25615918.659999996</v>
          </cell>
        </row>
        <row r="15">
          <cell r="B15">
            <v>63907600</v>
          </cell>
          <cell r="C15">
            <v>38477000</v>
          </cell>
          <cell r="D15">
            <v>5828700</v>
          </cell>
          <cell r="G15">
            <v>34095033.32</v>
          </cell>
          <cell r="H15">
            <v>419347.5300000012</v>
          </cell>
          <cell r="I15">
            <v>7.194529311853436</v>
          </cell>
          <cell r="J15">
            <v>-5409352.469999999</v>
          </cell>
          <cell r="K15">
            <v>88.61146482314109</v>
          </cell>
          <cell r="L15">
            <v>-4381966.68</v>
          </cell>
        </row>
        <row r="16">
          <cell r="B16">
            <v>34618810</v>
          </cell>
          <cell r="C16">
            <v>17045776</v>
          </cell>
          <cell r="D16">
            <v>3371640</v>
          </cell>
          <cell r="G16">
            <v>15644022.67</v>
          </cell>
          <cell r="H16">
            <v>53971.50999999978</v>
          </cell>
          <cell r="I16">
            <v>1.600749486896578</v>
          </cell>
          <cell r="J16">
            <v>-3317668.49</v>
          </cell>
          <cell r="K16">
            <v>91.77653554757495</v>
          </cell>
          <cell r="L16">
            <v>-1401753.33</v>
          </cell>
        </row>
        <row r="17">
          <cell r="B17">
            <v>178419292</v>
          </cell>
          <cell r="C17">
            <v>90812782</v>
          </cell>
          <cell r="D17">
            <v>16444506</v>
          </cell>
          <cell r="G17">
            <v>110864896.14</v>
          </cell>
          <cell r="H17">
            <v>1118281.2099999934</v>
          </cell>
          <cell r="I17">
            <v>6.8003332541579145</v>
          </cell>
          <cell r="J17">
            <v>-15326224.790000007</v>
          </cell>
          <cell r="K17">
            <v>122.0807178222995</v>
          </cell>
          <cell r="L17">
            <v>20052114.14</v>
          </cell>
        </row>
        <row r="18">
          <cell r="B18">
            <v>22670655</v>
          </cell>
          <cell r="C18">
            <v>10871209</v>
          </cell>
          <cell r="D18">
            <v>2548745</v>
          </cell>
          <cell r="G18">
            <v>11868363.83</v>
          </cell>
          <cell r="H18">
            <v>120600.90000000037</v>
          </cell>
          <cell r="I18">
            <v>4.731775834773599</v>
          </cell>
          <cell r="J18">
            <v>-2428144.0999999996</v>
          </cell>
          <cell r="K18">
            <v>109.17243730665098</v>
          </cell>
          <cell r="L18">
            <v>997154.8300000001</v>
          </cell>
        </row>
        <row r="19">
          <cell r="B19">
            <v>19279311</v>
          </cell>
          <cell r="C19">
            <v>10111911</v>
          </cell>
          <cell r="D19">
            <v>3530100</v>
          </cell>
          <cell r="G19">
            <v>8332447.35</v>
          </cell>
          <cell r="H19">
            <v>66872.29000000004</v>
          </cell>
          <cell r="I19">
            <v>1.8943454859635716</v>
          </cell>
          <cell r="J19">
            <v>-3463227.71</v>
          </cell>
          <cell r="K19">
            <v>82.40230110806948</v>
          </cell>
          <cell r="L19">
            <v>-1779463.6500000004</v>
          </cell>
        </row>
        <row r="20">
          <cell r="B20">
            <v>110990637</v>
          </cell>
          <cell r="C20">
            <v>53711343</v>
          </cell>
          <cell r="D20">
            <v>10080834</v>
          </cell>
          <cell r="G20">
            <v>58743111.44</v>
          </cell>
          <cell r="H20">
            <v>445340.2199999988</v>
          </cell>
          <cell r="I20">
            <v>4.417692226655045</v>
          </cell>
          <cell r="J20">
            <v>-9635493.780000001</v>
          </cell>
          <cell r="K20">
            <v>109.36816724169418</v>
          </cell>
          <cell r="L20">
            <v>5031768.439999998</v>
          </cell>
        </row>
        <row r="21">
          <cell r="B21">
            <v>85236200</v>
          </cell>
          <cell r="C21">
            <v>41214980</v>
          </cell>
          <cell r="D21">
            <v>7746650</v>
          </cell>
          <cell r="G21">
            <v>44329842.88</v>
          </cell>
          <cell r="H21">
            <v>413128.6799999997</v>
          </cell>
          <cell r="I21">
            <v>5.332997876501452</v>
          </cell>
          <cell r="J21">
            <v>-7333521.32</v>
          </cell>
          <cell r="K21">
            <v>107.55759891185197</v>
          </cell>
          <cell r="L21">
            <v>3114862.8800000027</v>
          </cell>
        </row>
        <row r="22">
          <cell r="B22">
            <v>76082425</v>
          </cell>
          <cell r="C22">
            <v>43927540</v>
          </cell>
          <cell r="D22">
            <v>7913384</v>
          </cell>
          <cell r="G22">
            <v>42533023.14</v>
          </cell>
          <cell r="H22">
            <v>321180.3900000006</v>
          </cell>
          <cell r="I22">
            <v>4.058698402605012</v>
          </cell>
          <cell r="J22">
            <v>-7592203.609999999</v>
          </cell>
          <cell r="K22">
            <v>96.82541553658594</v>
          </cell>
          <cell r="L22">
            <v>-1394516.8599999994</v>
          </cell>
        </row>
        <row r="23">
          <cell r="B23">
            <v>64046100</v>
          </cell>
          <cell r="C23">
            <v>32522096</v>
          </cell>
          <cell r="D23">
            <v>6725223</v>
          </cell>
          <cell r="G23">
            <v>31796048.14</v>
          </cell>
          <cell r="H23">
            <v>425817.26999999955</v>
          </cell>
          <cell r="I23">
            <v>6.33164535956651</v>
          </cell>
          <cell r="J23">
            <v>-6299405.73</v>
          </cell>
          <cell r="K23">
            <v>97.76752439326174</v>
          </cell>
          <cell r="L23">
            <v>-726047.8599999994</v>
          </cell>
        </row>
        <row r="24">
          <cell r="B24">
            <v>35055064</v>
          </cell>
          <cell r="C24">
            <v>14807241</v>
          </cell>
          <cell r="D24">
            <v>2613070</v>
          </cell>
          <cell r="G24">
            <v>16377308.99</v>
          </cell>
          <cell r="H24">
            <v>135102.08999999985</v>
          </cell>
          <cell r="I24">
            <v>5.170243812833175</v>
          </cell>
          <cell r="J24">
            <v>-2477967.91</v>
          </cell>
          <cell r="K24">
            <v>110.60337972482517</v>
          </cell>
          <cell r="L24">
            <v>1570067.9900000002</v>
          </cell>
        </row>
        <row r="25">
          <cell r="B25">
            <v>109058703</v>
          </cell>
          <cell r="C25">
            <v>53828580</v>
          </cell>
          <cell r="D25">
            <v>10719040</v>
          </cell>
          <cell r="G25">
            <v>51529607.49</v>
          </cell>
          <cell r="H25">
            <v>431433.87000000477</v>
          </cell>
          <cell r="I25">
            <v>4.024930124339537</v>
          </cell>
          <cell r="J25">
            <v>-10287606.129999995</v>
          </cell>
          <cell r="K25">
            <v>95.72908571989082</v>
          </cell>
          <cell r="L25">
            <v>-2298972.509999998</v>
          </cell>
        </row>
        <row r="26">
          <cell r="B26">
            <v>63184755</v>
          </cell>
          <cell r="C26">
            <v>31587306</v>
          </cell>
          <cell r="D26">
            <v>6693329</v>
          </cell>
          <cell r="G26">
            <v>27971747.86</v>
          </cell>
          <cell r="H26">
            <v>379224.59999999776</v>
          </cell>
          <cell r="I26">
            <v>5.665709843338012</v>
          </cell>
          <cell r="J26">
            <v>-6314104.400000002</v>
          </cell>
          <cell r="K26">
            <v>88.55376226133372</v>
          </cell>
          <cell r="L26">
            <v>-3615558.1400000006</v>
          </cell>
        </row>
        <row r="27">
          <cell r="B27">
            <v>43852272</v>
          </cell>
          <cell r="C27">
            <v>23825964</v>
          </cell>
          <cell r="D27">
            <v>5508267</v>
          </cell>
          <cell r="G27">
            <v>22495888.41</v>
          </cell>
          <cell r="H27">
            <v>174064.44999999925</v>
          </cell>
          <cell r="I27">
            <v>3.1600583268748457</v>
          </cell>
          <cell r="J27">
            <v>-5334202.550000001</v>
          </cell>
          <cell r="K27">
            <v>94.41753714561139</v>
          </cell>
          <cell r="L27">
            <v>-1330075.5899999999</v>
          </cell>
        </row>
        <row r="28">
          <cell r="B28">
            <v>52865324</v>
          </cell>
          <cell r="C28">
            <v>29683144</v>
          </cell>
          <cell r="D28">
            <v>4191767</v>
          </cell>
          <cell r="G28">
            <v>28743250.27</v>
          </cell>
          <cell r="H28">
            <v>239321.9699999988</v>
          </cell>
          <cell r="I28">
            <v>5.709333796463372</v>
          </cell>
          <cell r="J28">
            <v>-3952445.030000001</v>
          </cell>
          <cell r="K28">
            <v>96.83357756846782</v>
          </cell>
          <cell r="L28">
            <v>-939893.7300000004</v>
          </cell>
        </row>
        <row r="29">
          <cell r="B29">
            <v>126170120</v>
          </cell>
          <cell r="C29">
            <v>72964798</v>
          </cell>
          <cell r="D29">
            <v>10237212</v>
          </cell>
          <cell r="G29">
            <v>68907080.73</v>
          </cell>
          <cell r="H29">
            <v>380511.68000000715</v>
          </cell>
          <cell r="I29">
            <v>3.71694637172706</v>
          </cell>
          <cell r="J29">
            <v>-9856700.319999993</v>
          </cell>
          <cell r="K29">
            <v>94.43880147519904</v>
          </cell>
          <cell r="L29">
            <v>-4057717.269999996</v>
          </cell>
        </row>
        <row r="30">
          <cell r="B30">
            <v>51541482</v>
          </cell>
          <cell r="C30">
            <v>27969125</v>
          </cell>
          <cell r="D30">
            <v>7276385</v>
          </cell>
          <cell r="G30">
            <v>27306448.87</v>
          </cell>
          <cell r="H30">
            <v>166545.1400000006</v>
          </cell>
          <cell r="I30">
            <v>2.2888445292545763</v>
          </cell>
          <cell r="J30">
            <v>-7109839.859999999</v>
          </cell>
          <cell r="K30">
            <v>97.63068694497952</v>
          </cell>
          <cell r="L30">
            <v>-662676.129999999</v>
          </cell>
        </row>
        <row r="31">
          <cell r="B31">
            <v>32884207</v>
          </cell>
          <cell r="C31">
            <v>15945204</v>
          </cell>
          <cell r="D31">
            <v>3148360</v>
          </cell>
          <cell r="G31">
            <v>13485756.77</v>
          </cell>
          <cell r="H31">
            <v>127998.0399999991</v>
          </cell>
          <cell r="I31">
            <v>4.0655465067526935</v>
          </cell>
          <cell r="J31">
            <v>-3020361.960000001</v>
          </cell>
          <cell r="K31">
            <v>84.57563020203442</v>
          </cell>
          <cell r="L31">
            <v>-2459447.2300000004</v>
          </cell>
        </row>
        <row r="32">
          <cell r="B32">
            <v>26751085</v>
          </cell>
          <cell r="C32">
            <v>13642676</v>
          </cell>
          <cell r="D32">
            <v>3573525</v>
          </cell>
          <cell r="G32">
            <v>14735130.38</v>
          </cell>
          <cell r="H32">
            <v>233606.8500000015</v>
          </cell>
          <cell r="I32">
            <v>6.537154490314228</v>
          </cell>
          <cell r="J32">
            <v>-3339918.1499999985</v>
          </cell>
          <cell r="K32">
            <v>108.0076253368474</v>
          </cell>
          <cell r="L32">
            <v>1092454.3800000008</v>
          </cell>
        </row>
        <row r="33">
          <cell r="B33">
            <v>48436425</v>
          </cell>
          <cell r="C33">
            <v>22463610</v>
          </cell>
          <cell r="D33">
            <v>5575216</v>
          </cell>
          <cell r="G33">
            <v>21829917.22</v>
          </cell>
          <cell r="H33">
            <v>155762.66999999806</v>
          </cell>
          <cell r="I33">
            <v>2.7938409919902307</v>
          </cell>
          <cell r="J33">
            <v>-5419453.330000002</v>
          </cell>
          <cell r="K33">
            <v>97.17902518784825</v>
          </cell>
          <cell r="L33">
            <v>-633692.7800000012</v>
          </cell>
        </row>
        <row r="34">
          <cell r="B34">
            <v>44387785</v>
          </cell>
          <cell r="C34">
            <v>21858890</v>
          </cell>
          <cell r="D34">
            <v>5770060</v>
          </cell>
          <cell r="G34">
            <v>21167183.04</v>
          </cell>
          <cell r="H34">
            <v>119886.5</v>
          </cell>
          <cell r="I34">
            <v>2.0777340270291815</v>
          </cell>
          <cell r="J34">
            <v>-5650173.5</v>
          </cell>
          <cell r="K34">
            <v>96.83558058071566</v>
          </cell>
          <cell r="L34">
            <v>-691706.9600000009</v>
          </cell>
        </row>
        <row r="35">
          <cell r="B35">
            <v>101298225</v>
          </cell>
          <cell r="C35">
            <v>57124428</v>
          </cell>
          <cell r="D35">
            <v>10351810</v>
          </cell>
          <cell r="G35">
            <v>51661750.88</v>
          </cell>
          <cell r="H35">
            <v>1220369.460000001</v>
          </cell>
          <cell r="I35">
            <v>11.788947633312445</v>
          </cell>
          <cell r="J35">
            <v>-9131440.54</v>
          </cell>
          <cell r="K35">
            <v>90.43723095135412</v>
          </cell>
          <cell r="L35">
            <v>-5462677.119999997</v>
          </cell>
        </row>
        <row r="36">
          <cell r="B36">
            <v>11855400</v>
          </cell>
          <cell r="C36">
            <v>7220535</v>
          </cell>
          <cell r="D36">
            <v>2294395</v>
          </cell>
          <cell r="G36">
            <v>5091853.63</v>
          </cell>
          <cell r="H36">
            <v>16273.96999999974</v>
          </cell>
          <cell r="I36">
            <v>0.7092924278513394</v>
          </cell>
          <cell r="J36">
            <v>-2278121.0300000003</v>
          </cell>
          <cell r="K36">
            <v>70.51906306111665</v>
          </cell>
          <cell r="L36">
            <v>-2128681.37</v>
          </cell>
        </row>
        <row r="37">
          <cell r="B37">
            <v>31392357</v>
          </cell>
          <cell r="C37">
            <v>18404020</v>
          </cell>
          <cell r="D37">
            <v>3405754</v>
          </cell>
          <cell r="G37">
            <v>15393362.36</v>
          </cell>
          <cell r="H37">
            <v>155474.70999999903</v>
          </cell>
          <cell r="I37">
            <v>4.565059895694141</v>
          </cell>
          <cell r="J37">
            <v>-3250279.290000001</v>
          </cell>
          <cell r="K37">
            <v>83.64130423679174</v>
          </cell>
          <cell r="L37">
            <v>-3010657.6400000006</v>
          </cell>
        </row>
        <row r="38">
          <cell r="B38">
            <v>16612034</v>
          </cell>
          <cell r="C38">
            <v>8231451</v>
          </cell>
          <cell r="D38">
            <v>1442892</v>
          </cell>
          <cell r="G38">
            <v>7402953.05</v>
          </cell>
          <cell r="H38">
            <v>23036.679999999702</v>
          </cell>
          <cell r="I38">
            <v>1.5965630137251923</v>
          </cell>
          <cell r="J38">
            <v>-1419855.3200000003</v>
          </cell>
          <cell r="K38">
            <v>89.93497076031916</v>
          </cell>
          <cell r="L38">
            <v>-828497.9500000002</v>
          </cell>
        </row>
        <row r="39">
          <cell r="B39">
            <v>13597300</v>
          </cell>
          <cell r="C39">
            <v>8491450</v>
          </cell>
          <cell r="D39">
            <v>2810526</v>
          </cell>
          <cell r="G39">
            <v>5855771.1</v>
          </cell>
          <cell r="H39">
            <v>83007.4299999997</v>
          </cell>
          <cell r="I39">
            <v>2.9534482157432347</v>
          </cell>
          <cell r="J39">
            <v>-2727518.5700000003</v>
          </cell>
          <cell r="K39">
            <v>68.96079114874372</v>
          </cell>
          <cell r="L39">
            <v>-2635678.9000000004</v>
          </cell>
        </row>
        <row r="40">
          <cell r="B40">
            <v>11630370</v>
          </cell>
          <cell r="C40">
            <v>4358468</v>
          </cell>
          <cell r="D40">
            <v>1191208</v>
          </cell>
          <cell r="G40">
            <v>6206143.31</v>
          </cell>
          <cell r="H40">
            <v>20877.829999999143</v>
          </cell>
          <cell r="I40">
            <v>1.7526603246451622</v>
          </cell>
          <cell r="J40">
            <v>-1170330.1700000009</v>
          </cell>
          <cell r="K40">
            <v>142.3927698907047</v>
          </cell>
          <cell r="L40">
            <v>1847675.3099999996</v>
          </cell>
        </row>
        <row r="41">
          <cell r="B41">
            <v>17099655</v>
          </cell>
          <cell r="C41">
            <v>9133818</v>
          </cell>
          <cell r="D41">
            <v>3648550</v>
          </cell>
          <cell r="G41">
            <v>6324884.22</v>
          </cell>
          <cell r="H41">
            <v>46761.919999999925</v>
          </cell>
          <cell r="I41">
            <v>1.2816576448178023</v>
          </cell>
          <cell r="J41">
            <v>-3601788.08</v>
          </cell>
          <cell r="K41">
            <v>69.24688251944586</v>
          </cell>
          <cell r="L41">
            <v>-2808933.7800000003</v>
          </cell>
        </row>
        <row r="42">
          <cell r="B42">
            <v>23202313</v>
          </cell>
          <cell r="C42">
            <v>13541485</v>
          </cell>
          <cell r="D42">
            <v>2209195</v>
          </cell>
          <cell r="G42">
            <v>12107672.62</v>
          </cell>
          <cell r="H42">
            <v>66375.02999999933</v>
          </cell>
          <cell r="I42">
            <v>3.0044894180911745</v>
          </cell>
          <cell r="J42">
            <v>-2142819.9700000007</v>
          </cell>
          <cell r="K42">
            <v>89.41170499395007</v>
          </cell>
          <cell r="L42">
            <v>-1433812.3800000008</v>
          </cell>
        </row>
        <row r="43">
          <cell r="B43">
            <v>35096306</v>
          </cell>
          <cell r="C43">
            <v>19368947</v>
          </cell>
          <cell r="D43">
            <v>3359338</v>
          </cell>
          <cell r="G43">
            <v>21047729.05</v>
          </cell>
          <cell r="H43">
            <v>174402.08999999985</v>
          </cell>
          <cell r="I43">
            <v>5.191561254032784</v>
          </cell>
          <cell r="J43">
            <v>-3184935.91</v>
          </cell>
          <cell r="K43">
            <v>108.66738935265816</v>
          </cell>
          <cell r="L43">
            <v>1678782.0500000007</v>
          </cell>
        </row>
        <row r="44">
          <cell r="B44">
            <v>19177760</v>
          </cell>
          <cell r="C44">
            <v>10457400</v>
          </cell>
          <cell r="D44">
            <v>2196540</v>
          </cell>
          <cell r="G44">
            <v>8981533.26</v>
          </cell>
          <cell r="H44">
            <v>130622.27999999933</v>
          </cell>
          <cell r="I44">
            <v>5.946728946433907</v>
          </cell>
          <cell r="J44">
            <v>-2065917.7200000007</v>
          </cell>
          <cell r="K44">
            <v>85.8868672901486</v>
          </cell>
          <cell r="L44">
            <v>-1475866.7400000002</v>
          </cell>
        </row>
        <row r="45">
          <cell r="B45">
            <v>14770044</v>
          </cell>
          <cell r="C45">
            <v>8782160</v>
          </cell>
          <cell r="D45">
            <v>1444120</v>
          </cell>
          <cell r="G45">
            <v>8016776.41</v>
          </cell>
          <cell r="H45">
            <v>32829.60000000056</v>
          </cell>
          <cell r="I45">
            <v>2.27332908622556</v>
          </cell>
          <cell r="J45">
            <v>-1411290.3999999994</v>
          </cell>
          <cell r="K45">
            <v>91.28479109922843</v>
          </cell>
          <cell r="L45">
            <v>-765383.5899999999</v>
          </cell>
        </row>
        <row r="46">
          <cell r="B46">
            <v>5679205</v>
          </cell>
          <cell r="C46">
            <v>3532086</v>
          </cell>
          <cell r="D46">
            <v>634807</v>
          </cell>
          <cell r="G46">
            <v>3339263.51</v>
          </cell>
          <cell r="H46">
            <v>506.56999999983236</v>
          </cell>
          <cell r="I46">
            <v>0.07979905703620666</v>
          </cell>
          <cell r="J46">
            <v>-634300.4300000002</v>
          </cell>
          <cell r="K46">
            <v>94.5408325278603</v>
          </cell>
          <cell r="L46">
            <v>-192822.49000000022</v>
          </cell>
        </row>
        <row r="47">
          <cell r="B47">
            <v>6362670</v>
          </cell>
          <cell r="C47">
            <v>3310509</v>
          </cell>
          <cell r="D47">
            <v>735605</v>
          </cell>
          <cell r="G47">
            <v>3381747.9</v>
          </cell>
          <cell r="H47">
            <v>61893.64999999991</v>
          </cell>
          <cell r="I47">
            <v>8.413978969691602</v>
          </cell>
          <cell r="J47">
            <v>-673711.3500000001</v>
          </cell>
          <cell r="K47">
            <v>102.15190171662425</v>
          </cell>
          <cell r="L47">
            <v>71238.8999999999</v>
          </cell>
        </row>
        <row r="48">
          <cell r="B48">
            <v>7730000</v>
          </cell>
          <cell r="C48">
            <v>4002339</v>
          </cell>
          <cell r="D48">
            <v>854777</v>
          </cell>
          <cell r="G48">
            <v>3452656.33</v>
          </cell>
          <cell r="H48">
            <v>4789.979999999981</v>
          </cell>
          <cell r="I48">
            <v>0.5603777359475023</v>
          </cell>
          <cell r="J48">
            <v>-849987.02</v>
          </cell>
          <cell r="K48">
            <v>86.26596422741802</v>
          </cell>
          <cell r="L48">
            <v>-549682.6699999999</v>
          </cell>
        </row>
        <row r="49">
          <cell r="B49">
            <v>16420300</v>
          </cell>
          <cell r="C49">
            <v>7914575</v>
          </cell>
          <cell r="D49">
            <v>1235980</v>
          </cell>
          <cell r="G49">
            <v>8978855.48</v>
          </cell>
          <cell r="H49">
            <v>28681.370000001043</v>
          </cell>
          <cell r="I49">
            <v>2.320536740076785</v>
          </cell>
          <cell r="J49">
            <v>-1207298.629999999</v>
          </cell>
          <cell r="K49">
            <v>113.44709576951384</v>
          </cell>
          <cell r="L49">
            <v>1064280.4800000004</v>
          </cell>
        </row>
        <row r="50">
          <cell r="B50">
            <v>7250200</v>
          </cell>
          <cell r="C50">
            <v>4326674</v>
          </cell>
          <cell r="D50">
            <v>896706</v>
          </cell>
          <cell r="G50">
            <v>3475048.5</v>
          </cell>
          <cell r="H50">
            <v>10016.160000000149</v>
          </cell>
          <cell r="I50">
            <v>1.1169948678831354</v>
          </cell>
          <cell r="J50">
            <v>-886689.8399999999</v>
          </cell>
          <cell r="K50">
            <v>80.31685539516035</v>
          </cell>
          <cell r="L50">
            <v>-851625.5</v>
          </cell>
        </row>
        <row r="51">
          <cell r="B51">
            <v>5192100</v>
          </cell>
          <cell r="C51">
            <v>2870797</v>
          </cell>
          <cell r="D51">
            <v>400108</v>
          </cell>
          <cell r="G51">
            <v>3015577.02</v>
          </cell>
          <cell r="H51">
            <v>2087.2700000000186</v>
          </cell>
          <cell r="I51">
            <v>0.5216766473052322</v>
          </cell>
          <cell r="J51">
            <v>-398020.73</v>
          </cell>
          <cell r="K51">
            <v>105.04319950174114</v>
          </cell>
          <cell r="L51">
            <v>144780.02000000002</v>
          </cell>
        </row>
        <row r="52">
          <cell r="B52">
            <v>8503359714</v>
          </cell>
          <cell r="C52">
            <v>4628947570</v>
          </cell>
          <cell r="D52">
            <v>721885397</v>
          </cell>
          <cell r="G52">
            <v>4357309294.829999</v>
          </cell>
          <cell r="H52">
            <v>44189095.52000006</v>
          </cell>
          <cell r="I52">
            <v>6.121344981300413</v>
          </cell>
          <cell r="J52">
            <v>-649793437.0199999</v>
          </cell>
          <cell r="K52">
            <v>94.13174871691189</v>
          </cell>
          <cell r="L52">
            <v>-271638275.17000103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52" sqref="K5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04.07.2017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04.07.2017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червень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779689940</v>
      </c>
      <c r="D10" s="33">
        <f>'[1]вспомогат'!D10</f>
        <v>97660040</v>
      </c>
      <c r="E10" s="33">
        <f>'[1]вспомогат'!G10</f>
        <v>781325885.5</v>
      </c>
      <c r="F10" s="33">
        <f>'[1]вспомогат'!H10</f>
        <v>4807610.929999948</v>
      </c>
      <c r="G10" s="34">
        <f>'[1]вспомогат'!I10</f>
        <v>4.922802540322477</v>
      </c>
      <c r="H10" s="33">
        <f>'[1]вспомогат'!J10</f>
        <v>-92852429.07000005</v>
      </c>
      <c r="I10" s="34">
        <f>'[1]вспомогат'!K10</f>
        <v>100.20982000870757</v>
      </c>
      <c r="J10" s="33">
        <f>'[1]вспомогат'!L10</f>
        <v>1635945.5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2315850000</v>
      </c>
      <c r="D12" s="33">
        <f>'[1]вспомогат'!D11</f>
        <v>350155000</v>
      </c>
      <c r="E12" s="33">
        <f>'[1]вспомогат'!G11</f>
        <v>2096301500.92</v>
      </c>
      <c r="F12" s="33">
        <f>'[1]вспомогат'!H11</f>
        <v>22430986.140000105</v>
      </c>
      <c r="G12" s="36">
        <f>'[1]вспомогат'!I11</f>
        <v>6.406016232811214</v>
      </c>
      <c r="H12" s="37">
        <f>'[1]вспомогат'!J11</f>
        <v>-327724013.8599999</v>
      </c>
      <c r="I12" s="36">
        <f>'[1]вспомогат'!K11</f>
        <v>90.51974441004383</v>
      </c>
      <c r="J12" s="39">
        <f>'[1]вспомогат'!L11</f>
        <v>-219548499.07999992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171672363</v>
      </c>
      <c r="D13" s="33">
        <f>'[1]вспомогат'!D12</f>
        <v>28037783</v>
      </c>
      <c r="E13" s="33">
        <f>'[1]вспомогат'!G12</f>
        <v>176403348.35</v>
      </c>
      <c r="F13" s="33">
        <f>'[1]вспомогат'!H12</f>
        <v>3325380.699999988</v>
      </c>
      <c r="G13" s="36">
        <f>'[1]вспомогат'!I12</f>
        <v>11.860355364045681</v>
      </c>
      <c r="H13" s="37">
        <f>'[1]вспомогат'!J12</f>
        <v>-24712402.300000012</v>
      </c>
      <c r="I13" s="36">
        <f>'[1]вспомогат'!K12</f>
        <v>102.75582235097444</v>
      </c>
      <c r="J13" s="39">
        <f>'[1]вспомогат'!L12</f>
        <v>4730985.349999994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254779950</v>
      </c>
      <c r="D14" s="33">
        <f>'[1]вспомогат'!D13</f>
        <v>35688250</v>
      </c>
      <c r="E14" s="33">
        <f>'[1]вспомогат'!G13</f>
        <v>233791791.15</v>
      </c>
      <c r="F14" s="33">
        <f>'[1]вспомогат'!H13</f>
        <v>3653170.0200000107</v>
      </c>
      <c r="G14" s="36">
        <f>'[1]вспомогат'!I13</f>
        <v>10.236338346654742</v>
      </c>
      <c r="H14" s="37">
        <f>'[1]вспомогат'!J13</f>
        <v>-32035079.97999999</v>
      </c>
      <c r="I14" s="36">
        <f>'[1]вспомогат'!K13</f>
        <v>91.76224076894592</v>
      </c>
      <c r="J14" s="39">
        <f>'[1]вспомогат'!L13</f>
        <v>-20988158.849999994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248613000</v>
      </c>
      <c r="D15" s="33">
        <f>'[1]вспомогат'!D14</f>
        <v>41736000</v>
      </c>
      <c r="E15" s="33">
        <f>'[1]вспомогат'!G14</f>
        <v>222997081.34</v>
      </c>
      <c r="F15" s="33">
        <f>'[1]вспомогат'!H14</f>
        <v>1965943.8700000048</v>
      </c>
      <c r="G15" s="36">
        <f>'[1]вспомогат'!I14</f>
        <v>4.710427137243638</v>
      </c>
      <c r="H15" s="37">
        <f>'[1]вспомогат'!J14</f>
        <v>-39770056.129999995</v>
      </c>
      <c r="I15" s="36">
        <f>'[1]вспомогат'!K14</f>
        <v>89.69646854347923</v>
      </c>
      <c r="J15" s="39">
        <f>'[1]вспомогат'!L14</f>
        <v>-25615918.659999996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38477000</v>
      </c>
      <c r="D16" s="33">
        <f>'[1]вспомогат'!D15</f>
        <v>5828700</v>
      </c>
      <c r="E16" s="33">
        <f>'[1]вспомогат'!G15</f>
        <v>34095033.32</v>
      </c>
      <c r="F16" s="33">
        <f>'[1]вспомогат'!H15</f>
        <v>419347.5300000012</v>
      </c>
      <c r="G16" s="36">
        <f>'[1]вспомогат'!I15</f>
        <v>7.194529311853436</v>
      </c>
      <c r="H16" s="37">
        <f>'[1]вспомогат'!J15</f>
        <v>-5409352.469999999</v>
      </c>
      <c r="I16" s="36">
        <f>'[1]вспомогат'!K15</f>
        <v>88.61146482314109</v>
      </c>
      <c r="J16" s="39">
        <f>'[1]вспомогат'!L15</f>
        <v>-4381966.68</v>
      </c>
    </row>
    <row r="17" spans="1:10" ht="18" customHeight="1">
      <c r="A17" s="40" t="s">
        <v>19</v>
      </c>
      <c r="B17" s="41">
        <f>SUM(B12:B16)</f>
        <v>5426057723</v>
      </c>
      <c r="C17" s="41">
        <f>SUM(C12:C16)</f>
        <v>3029392313</v>
      </c>
      <c r="D17" s="41">
        <f>SUM(D12:D16)</f>
        <v>461445733</v>
      </c>
      <c r="E17" s="41">
        <f>SUM(E12:E16)</f>
        <v>2763588755.0800004</v>
      </c>
      <c r="F17" s="41">
        <f>SUM(F12:F16)</f>
        <v>31794828.26000011</v>
      </c>
      <c r="G17" s="42">
        <f>F17/D17*100</f>
        <v>6.890263791863931</v>
      </c>
      <c r="H17" s="41">
        <f>SUM(H12:H16)</f>
        <v>-429650904.7399999</v>
      </c>
      <c r="I17" s="43">
        <f>E17/C17*100</f>
        <v>91.22584563315357</v>
      </c>
      <c r="J17" s="41">
        <f>SUM(J12:J16)</f>
        <v>-265803557.91999993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17045776</v>
      </c>
      <c r="D18" s="44">
        <f>'[1]вспомогат'!D16</f>
        <v>3371640</v>
      </c>
      <c r="E18" s="44">
        <f>'[1]вспомогат'!G16</f>
        <v>15644022.67</v>
      </c>
      <c r="F18" s="44">
        <f>'[1]вспомогат'!H16</f>
        <v>53971.50999999978</v>
      </c>
      <c r="G18" s="45">
        <f>'[1]вспомогат'!I16</f>
        <v>1.600749486896578</v>
      </c>
      <c r="H18" s="46">
        <f>'[1]вспомогат'!J16</f>
        <v>-3317668.49</v>
      </c>
      <c r="I18" s="47">
        <f>'[1]вспомогат'!K16</f>
        <v>91.77653554757495</v>
      </c>
      <c r="J18" s="48">
        <f>'[1]вспомогат'!L16</f>
        <v>-1401753.33</v>
      </c>
    </row>
    <row r="19" spans="1:10" ht="12.75">
      <c r="A19" s="32" t="s">
        <v>21</v>
      </c>
      <c r="B19" s="44">
        <f>'[1]вспомогат'!B17</f>
        <v>178419292</v>
      </c>
      <c r="C19" s="44">
        <f>'[1]вспомогат'!C17</f>
        <v>90812782</v>
      </c>
      <c r="D19" s="44">
        <f>'[1]вспомогат'!D17</f>
        <v>16444506</v>
      </c>
      <c r="E19" s="44">
        <f>'[1]вспомогат'!G17</f>
        <v>110864896.14</v>
      </c>
      <c r="F19" s="44">
        <f>'[1]вспомогат'!H17</f>
        <v>1118281.2099999934</v>
      </c>
      <c r="G19" s="45">
        <f>'[1]вспомогат'!I17</f>
        <v>6.8003332541579145</v>
      </c>
      <c r="H19" s="37">
        <f>'[1]вспомогат'!J17</f>
        <v>-15326224.790000007</v>
      </c>
      <c r="I19" s="38">
        <f>'[1]вспомогат'!K17</f>
        <v>122.0807178222995</v>
      </c>
      <c r="J19" s="39">
        <f>'[1]вспомогат'!L17</f>
        <v>20052114.14</v>
      </c>
    </row>
    <row r="20" spans="1:10" ht="12.75">
      <c r="A20" s="32" t="s">
        <v>22</v>
      </c>
      <c r="B20" s="44">
        <f>'[1]вспомогат'!B18</f>
        <v>22670655</v>
      </c>
      <c r="C20" s="44">
        <f>'[1]вспомогат'!C18</f>
        <v>10871209</v>
      </c>
      <c r="D20" s="44">
        <f>'[1]вспомогат'!D18</f>
        <v>2548745</v>
      </c>
      <c r="E20" s="44">
        <f>'[1]вспомогат'!G18</f>
        <v>11868363.83</v>
      </c>
      <c r="F20" s="44">
        <f>'[1]вспомогат'!H18</f>
        <v>120600.90000000037</v>
      </c>
      <c r="G20" s="45">
        <f>'[1]вспомогат'!I18</f>
        <v>4.731775834773599</v>
      </c>
      <c r="H20" s="37">
        <f>'[1]вспомогат'!J18</f>
        <v>-2428144.0999999996</v>
      </c>
      <c r="I20" s="38">
        <f>'[1]вспомогат'!K18</f>
        <v>109.17243730665098</v>
      </c>
      <c r="J20" s="39">
        <f>'[1]вспомогат'!L18</f>
        <v>997154.8300000001</v>
      </c>
    </row>
    <row r="21" spans="1:10" ht="12.75">
      <c r="A21" s="32" t="s">
        <v>23</v>
      </c>
      <c r="B21" s="44">
        <f>'[1]вспомогат'!B19</f>
        <v>19279311</v>
      </c>
      <c r="C21" s="44">
        <f>'[1]вспомогат'!C19</f>
        <v>10111911</v>
      </c>
      <c r="D21" s="44">
        <f>'[1]вспомогат'!D19</f>
        <v>3530100</v>
      </c>
      <c r="E21" s="44">
        <f>'[1]вспомогат'!G19</f>
        <v>8332447.35</v>
      </c>
      <c r="F21" s="44">
        <f>'[1]вспомогат'!H19</f>
        <v>66872.29000000004</v>
      </c>
      <c r="G21" s="45">
        <f>'[1]вспомогат'!I19</f>
        <v>1.8943454859635716</v>
      </c>
      <c r="H21" s="37">
        <f>'[1]вспомогат'!J19</f>
        <v>-3463227.71</v>
      </c>
      <c r="I21" s="38">
        <f>'[1]вспомогат'!K19</f>
        <v>82.40230110806948</v>
      </c>
      <c r="J21" s="39">
        <f>'[1]вспомогат'!L19</f>
        <v>-1779463.6500000004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53711343</v>
      </c>
      <c r="D22" s="44">
        <f>'[1]вспомогат'!D20</f>
        <v>10080834</v>
      </c>
      <c r="E22" s="44">
        <f>'[1]вспомогат'!G20</f>
        <v>58743111.44</v>
      </c>
      <c r="F22" s="44">
        <f>'[1]вспомогат'!H20</f>
        <v>445340.2199999988</v>
      </c>
      <c r="G22" s="45">
        <f>'[1]вспомогат'!I20</f>
        <v>4.417692226655045</v>
      </c>
      <c r="H22" s="37">
        <f>'[1]вспомогат'!J20</f>
        <v>-9635493.780000001</v>
      </c>
      <c r="I22" s="38">
        <f>'[1]вспомогат'!K20</f>
        <v>109.36816724169418</v>
      </c>
      <c r="J22" s="39">
        <f>'[1]вспомогат'!L20</f>
        <v>5031768.439999998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41214980</v>
      </c>
      <c r="D23" s="44">
        <f>'[1]вспомогат'!D21</f>
        <v>7746650</v>
      </c>
      <c r="E23" s="44">
        <f>'[1]вспомогат'!G21</f>
        <v>44329842.88</v>
      </c>
      <c r="F23" s="44">
        <f>'[1]вспомогат'!H21</f>
        <v>413128.6799999997</v>
      </c>
      <c r="G23" s="45">
        <f>'[1]вспомогат'!I21</f>
        <v>5.332997876501452</v>
      </c>
      <c r="H23" s="37">
        <f>'[1]вспомогат'!J21</f>
        <v>-7333521.32</v>
      </c>
      <c r="I23" s="38">
        <f>'[1]вспомогат'!K21</f>
        <v>107.55759891185197</v>
      </c>
      <c r="J23" s="39">
        <f>'[1]вспомогат'!L21</f>
        <v>3114862.8800000027</v>
      </c>
    </row>
    <row r="24" spans="1:10" ht="12.75">
      <c r="A24" s="32" t="s">
        <v>26</v>
      </c>
      <c r="B24" s="44">
        <f>'[1]вспомогат'!B22</f>
        <v>76082425</v>
      </c>
      <c r="C24" s="44">
        <f>'[1]вспомогат'!C22</f>
        <v>43927540</v>
      </c>
      <c r="D24" s="44">
        <f>'[1]вспомогат'!D22</f>
        <v>7913384</v>
      </c>
      <c r="E24" s="44">
        <f>'[1]вспомогат'!G22</f>
        <v>42533023.14</v>
      </c>
      <c r="F24" s="44">
        <f>'[1]вспомогат'!H22</f>
        <v>321180.3900000006</v>
      </c>
      <c r="G24" s="45">
        <f>'[1]вспомогат'!I22</f>
        <v>4.058698402605012</v>
      </c>
      <c r="H24" s="37">
        <f>'[1]вспомогат'!J22</f>
        <v>-7592203.609999999</v>
      </c>
      <c r="I24" s="38">
        <f>'[1]вспомогат'!K22</f>
        <v>96.82541553658594</v>
      </c>
      <c r="J24" s="39">
        <f>'[1]вспомогат'!L22</f>
        <v>-1394516.8599999994</v>
      </c>
    </row>
    <row r="25" spans="1:10" ht="12.75">
      <c r="A25" s="32" t="s">
        <v>27</v>
      </c>
      <c r="B25" s="44">
        <f>'[1]вспомогат'!B23</f>
        <v>64046100</v>
      </c>
      <c r="C25" s="44">
        <f>'[1]вспомогат'!C23</f>
        <v>32522096</v>
      </c>
      <c r="D25" s="44">
        <f>'[1]вспомогат'!D23</f>
        <v>6725223</v>
      </c>
      <c r="E25" s="44">
        <f>'[1]вспомогат'!G23</f>
        <v>31796048.14</v>
      </c>
      <c r="F25" s="44">
        <f>'[1]вспомогат'!H23</f>
        <v>425817.26999999955</v>
      </c>
      <c r="G25" s="45">
        <f>'[1]вспомогат'!I23</f>
        <v>6.33164535956651</v>
      </c>
      <c r="H25" s="37">
        <f>'[1]вспомогат'!J23</f>
        <v>-6299405.73</v>
      </c>
      <c r="I25" s="38">
        <f>'[1]вспомогат'!K23</f>
        <v>97.76752439326174</v>
      </c>
      <c r="J25" s="39">
        <f>'[1]вспомогат'!L23</f>
        <v>-726047.8599999994</v>
      </c>
    </row>
    <row r="26" spans="1:10" ht="12.75">
      <c r="A26" s="49" t="s">
        <v>28</v>
      </c>
      <c r="B26" s="44">
        <f>'[1]вспомогат'!B24</f>
        <v>35055064</v>
      </c>
      <c r="C26" s="44">
        <f>'[1]вспомогат'!C24</f>
        <v>14807241</v>
      </c>
      <c r="D26" s="44">
        <f>'[1]вспомогат'!D24</f>
        <v>2613070</v>
      </c>
      <c r="E26" s="44">
        <f>'[1]вспомогат'!G24</f>
        <v>16377308.99</v>
      </c>
      <c r="F26" s="44">
        <f>'[1]вспомогат'!H24</f>
        <v>135102.08999999985</v>
      </c>
      <c r="G26" s="45">
        <f>'[1]вспомогат'!I24</f>
        <v>5.170243812833175</v>
      </c>
      <c r="H26" s="37">
        <f>'[1]вспомогат'!J24</f>
        <v>-2477967.91</v>
      </c>
      <c r="I26" s="38">
        <f>'[1]вспомогат'!K24</f>
        <v>110.60337972482517</v>
      </c>
      <c r="J26" s="39">
        <f>'[1]вспомогат'!L24</f>
        <v>1570067.9900000002</v>
      </c>
    </row>
    <row r="27" spans="1:10" ht="12.75">
      <c r="A27" s="32" t="s">
        <v>29</v>
      </c>
      <c r="B27" s="44">
        <f>'[1]вспомогат'!B25</f>
        <v>109058703</v>
      </c>
      <c r="C27" s="44">
        <f>'[1]вспомогат'!C25</f>
        <v>53828580</v>
      </c>
      <c r="D27" s="44">
        <f>'[1]вспомогат'!D25</f>
        <v>10719040</v>
      </c>
      <c r="E27" s="44">
        <f>'[1]вспомогат'!G25</f>
        <v>51529607.49</v>
      </c>
      <c r="F27" s="44">
        <f>'[1]вспомогат'!H25</f>
        <v>431433.87000000477</v>
      </c>
      <c r="G27" s="45">
        <f>'[1]вспомогат'!I25</f>
        <v>4.024930124339537</v>
      </c>
      <c r="H27" s="37">
        <f>'[1]вспомогат'!J25</f>
        <v>-10287606.129999995</v>
      </c>
      <c r="I27" s="38">
        <f>'[1]вспомогат'!K25</f>
        <v>95.72908571989082</v>
      </c>
      <c r="J27" s="39">
        <f>'[1]вспомогат'!L25</f>
        <v>-2298972.509999998</v>
      </c>
    </row>
    <row r="28" spans="1:10" ht="12.75">
      <c r="A28" s="32" t="s">
        <v>30</v>
      </c>
      <c r="B28" s="44">
        <f>'[1]вспомогат'!B26</f>
        <v>63184755</v>
      </c>
      <c r="C28" s="44">
        <f>'[1]вспомогат'!C26</f>
        <v>31587306</v>
      </c>
      <c r="D28" s="44">
        <f>'[1]вспомогат'!D26</f>
        <v>6693329</v>
      </c>
      <c r="E28" s="44">
        <f>'[1]вспомогат'!G26</f>
        <v>27971747.86</v>
      </c>
      <c r="F28" s="44">
        <f>'[1]вспомогат'!H26</f>
        <v>379224.59999999776</v>
      </c>
      <c r="G28" s="45">
        <f>'[1]вспомогат'!I26</f>
        <v>5.665709843338012</v>
      </c>
      <c r="H28" s="37">
        <f>'[1]вспомогат'!J26</f>
        <v>-6314104.400000002</v>
      </c>
      <c r="I28" s="38">
        <f>'[1]вспомогат'!K26</f>
        <v>88.55376226133372</v>
      </c>
      <c r="J28" s="39">
        <f>'[1]вспомогат'!L26</f>
        <v>-3615558.1400000006</v>
      </c>
    </row>
    <row r="29" spans="1:10" ht="12.75">
      <c r="A29" s="32" t="s">
        <v>31</v>
      </c>
      <c r="B29" s="44">
        <f>'[1]вспомогат'!B27</f>
        <v>43852272</v>
      </c>
      <c r="C29" s="44">
        <f>'[1]вспомогат'!C27</f>
        <v>23825964</v>
      </c>
      <c r="D29" s="44">
        <f>'[1]вспомогат'!D27</f>
        <v>5508267</v>
      </c>
      <c r="E29" s="44">
        <f>'[1]вспомогат'!G27</f>
        <v>22495888.41</v>
      </c>
      <c r="F29" s="44">
        <f>'[1]вспомогат'!H27</f>
        <v>174064.44999999925</v>
      </c>
      <c r="G29" s="45">
        <f>'[1]вспомогат'!I27</f>
        <v>3.1600583268748457</v>
      </c>
      <c r="H29" s="37">
        <f>'[1]вспомогат'!J27</f>
        <v>-5334202.550000001</v>
      </c>
      <c r="I29" s="38">
        <f>'[1]вспомогат'!K27</f>
        <v>94.41753714561139</v>
      </c>
      <c r="J29" s="39">
        <f>'[1]вспомогат'!L27</f>
        <v>-1330075.5899999999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29683144</v>
      </c>
      <c r="D30" s="44">
        <f>'[1]вспомогат'!D28</f>
        <v>4191767</v>
      </c>
      <c r="E30" s="44">
        <f>'[1]вспомогат'!G28</f>
        <v>28743250.27</v>
      </c>
      <c r="F30" s="44">
        <f>'[1]вспомогат'!H28</f>
        <v>239321.9699999988</v>
      </c>
      <c r="G30" s="45">
        <f>'[1]вспомогат'!I28</f>
        <v>5.709333796463372</v>
      </c>
      <c r="H30" s="37">
        <f>'[1]вспомогат'!J28</f>
        <v>-3952445.030000001</v>
      </c>
      <c r="I30" s="38">
        <f>'[1]вспомогат'!K28</f>
        <v>96.83357756846782</v>
      </c>
      <c r="J30" s="39">
        <f>'[1]вспомогат'!L28</f>
        <v>-939893.7300000004</v>
      </c>
    </row>
    <row r="31" spans="1:10" ht="12.75">
      <c r="A31" s="32" t="s">
        <v>33</v>
      </c>
      <c r="B31" s="44">
        <f>'[1]вспомогат'!B29</f>
        <v>126170120</v>
      </c>
      <c r="C31" s="44">
        <f>'[1]вспомогат'!C29</f>
        <v>72964798</v>
      </c>
      <c r="D31" s="44">
        <f>'[1]вспомогат'!D29</f>
        <v>10237212</v>
      </c>
      <c r="E31" s="44">
        <f>'[1]вспомогат'!G29</f>
        <v>68907080.73</v>
      </c>
      <c r="F31" s="44">
        <f>'[1]вспомогат'!H29</f>
        <v>380511.68000000715</v>
      </c>
      <c r="G31" s="45">
        <f>'[1]вспомогат'!I29</f>
        <v>3.71694637172706</v>
      </c>
      <c r="H31" s="37">
        <f>'[1]вспомогат'!J29</f>
        <v>-9856700.319999993</v>
      </c>
      <c r="I31" s="38">
        <f>'[1]вспомогат'!K29</f>
        <v>94.43880147519904</v>
      </c>
      <c r="J31" s="39">
        <f>'[1]вспомогат'!L29</f>
        <v>-4057717.269999996</v>
      </c>
    </row>
    <row r="32" spans="1:10" ht="12.75">
      <c r="A32" s="32" t="s">
        <v>34</v>
      </c>
      <c r="B32" s="44">
        <f>'[1]вспомогат'!B30</f>
        <v>51541482</v>
      </c>
      <c r="C32" s="44">
        <f>'[1]вспомогат'!C30</f>
        <v>27969125</v>
      </c>
      <c r="D32" s="44">
        <f>'[1]вспомогат'!D30</f>
        <v>7276385</v>
      </c>
      <c r="E32" s="44">
        <f>'[1]вспомогат'!G30</f>
        <v>27306448.87</v>
      </c>
      <c r="F32" s="44">
        <f>'[1]вспомогат'!H30</f>
        <v>166545.1400000006</v>
      </c>
      <c r="G32" s="45">
        <f>'[1]вспомогат'!I30</f>
        <v>2.2888445292545763</v>
      </c>
      <c r="H32" s="37">
        <f>'[1]вспомогат'!J30</f>
        <v>-7109839.859999999</v>
      </c>
      <c r="I32" s="38">
        <f>'[1]вспомогат'!K30</f>
        <v>97.63068694497952</v>
      </c>
      <c r="J32" s="39">
        <f>'[1]вспомогат'!L30</f>
        <v>-662676.129999999</v>
      </c>
    </row>
    <row r="33" spans="1:10" ht="12.75">
      <c r="A33" s="32" t="s">
        <v>35</v>
      </c>
      <c r="B33" s="44">
        <f>'[1]вспомогат'!B31</f>
        <v>32884207</v>
      </c>
      <c r="C33" s="44">
        <f>'[1]вспомогат'!C31</f>
        <v>15945204</v>
      </c>
      <c r="D33" s="44">
        <f>'[1]вспомогат'!D31</f>
        <v>3148360</v>
      </c>
      <c r="E33" s="44">
        <f>'[1]вспомогат'!G31</f>
        <v>13485756.77</v>
      </c>
      <c r="F33" s="44">
        <f>'[1]вспомогат'!H31</f>
        <v>127998.0399999991</v>
      </c>
      <c r="G33" s="45">
        <f>'[1]вспомогат'!I31</f>
        <v>4.0655465067526935</v>
      </c>
      <c r="H33" s="37">
        <f>'[1]вспомогат'!J31</f>
        <v>-3020361.960000001</v>
      </c>
      <c r="I33" s="38">
        <f>'[1]вспомогат'!K31</f>
        <v>84.57563020203442</v>
      </c>
      <c r="J33" s="39">
        <f>'[1]вспомогат'!L31</f>
        <v>-2459447.2300000004</v>
      </c>
    </row>
    <row r="34" spans="1:10" ht="12.75">
      <c r="A34" s="32" t="s">
        <v>36</v>
      </c>
      <c r="B34" s="44">
        <f>'[1]вспомогат'!B32</f>
        <v>26751085</v>
      </c>
      <c r="C34" s="44">
        <f>'[1]вспомогат'!C32</f>
        <v>13642676</v>
      </c>
      <c r="D34" s="44">
        <f>'[1]вспомогат'!D32</f>
        <v>3573525</v>
      </c>
      <c r="E34" s="44">
        <f>'[1]вспомогат'!G32</f>
        <v>14735130.38</v>
      </c>
      <c r="F34" s="44">
        <f>'[1]вспомогат'!H32</f>
        <v>233606.8500000015</v>
      </c>
      <c r="G34" s="45">
        <f>'[1]вспомогат'!I32</f>
        <v>6.537154490314228</v>
      </c>
      <c r="H34" s="37">
        <f>'[1]вспомогат'!J32</f>
        <v>-3339918.1499999985</v>
      </c>
      <c r="I34" s="38">
        <f>'[1]вспомогат'!K32</f>
        <v>108.0076253368474</v>
      </c>
      <c r="J34" s="39">
        <f>'[1]вспомогат'!L32</f>
        <v>1092454.3800000008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22463610</v>
      </c>
      <c r="D35" s="44">
        <f>'[1]вспомогат'!D33</f>
        <v>5575216</v>
      </c>
      <c r="E35" s="44">
        <f>'[1]вспомогат'!G33</f>
        <v>21829917.22</v>
      </c>
      <c r="F35" s="44">
        <f>'[1]вспомогат'!H33</f>
        <v>155762.66999999806</v>
      </c>
      <c r="G35" s="45">
        <f>'[1]вспомогат'!I33</f>
        <v>2.7938409919902307</v>
      </c>
      <c r="H35" s="37">
        <f>'[1]вспомогат'!J33</f>
        <v>-5419453.330000002</v>
      </c>
      <c r="I35" s="38">
        <f>'[1]вспомогат'!K33</f>
        <v>97.17902518784825</v>
      </c>
      <c r="J35" s="39">
        <f>'[1]вспомогат'!L33</f>
        <v>-633692.7800000012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21858890</v>
      </c>
      <c r="D36" s="44">
        <f>'[1]вспомогат'!D34</f>
        <v>5770060</v>
      </c>
      <c r="E36" s="44">
        <f>'[1]вспомогат'!G34</f>
        <v>21167183.04</v>
      </c>
      <c r="F36" s="44">
        <f>'[1]вспомогат'!H34</f>
        <v>119886.5</v>
      </c>
      <c r="G36" s="45">
        <f>'[1]вспомогат'!I34</f>
        <v>2.0777340270291815</v>
      </c>
      <c r="H36" s="37">
        <f>'[1]вспомогат'!J34</f>
        <v>-5650173.5</v>
      </c>
      <c r="I36" s="38">
        <f>'[1]вспомогат'!K34</f>
        <v>96.83558058071566</v>
      </c>
      <c r="J36" s="39">
        <f>'[1]вспомогат'!L34</f>
        <v>-691706.9600000009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57124428</v>
      </c>
      <c r="D37" s="44">
        <f>'[1]вспомогат'!D35</f>
        <v>10351810</v>
      </c>
      <c r="E37" s="44">
        <f>'[1]вспомогат'!G35</f>
        <v>51661750.88</v>
      </c>
      <c r="F37" s="44">
        <f>'[1]вспомогат'!H35</f>
        <v>1220369.460000001</v>
      </c>
      <c r="G37" s="45">
        <f>'[1]вспомогат'!I35</f>
        <v>11.788947633312445</v>
      </c>
      <c r="H37" s="37">
        <f>'[1]вспомогат'!J35</f>
        <v>-9131440.54</v>
      </c>
      <c r="I37" s="38">
        <f>'[1]вспомогат'!K35</f>
        <v>90.43723095135412</v>
      </c>
      <c r="J37" s="39">
        <f>'[1]вспомогат'!L35</f>
        <v>-5462677.119999997</v>
      </c>
    </row>
    <row r="38" spans="1:10" ht="18.75" customHeight="1">
      <c r="A38" s="50" t="s">
        <v>40</v>
      </c>
      <c r="B38" s="41">
        <f>SUM(B18:B37)</f>
        <v>1326828877</v>
      </c>
      <c r="C38" s="41">
        <f>SUM(C18:C37)</f>
        <v>685918603</v>
      </c>
      <c r="D38" s="41">
        <f>SUM(D18:D37)</f>
        <v>134019123</v>
      </c>
      <c r="E38" s="41">
        <f>SUM(E18:E37)</f>
        <v>690322826.5</v>
      </c>
      <c r="F38" s="41">
        <f>SUM(F18:F37)</f>
        <v>6729019.79</v>
      </c>
      <c r="G38" s="42">
        <f>F38/D38*100</f>
        <v>5.0209400265960555</v>
      </c>
      <c r="H38" s="41">
        <f>SUM(H18:H37)</f>
        <v>-127290103.21000001</v>
      </c>
      <c r="I38" s="43">
        <f>E38/C38*100</f>
        <v>100.64209127449486</v>
      </c>
      <c r="J38" s="41">
        <f>SUM(J18:J37)</f>
        <v>4404223.500000013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7220535</v>
      </c>
      <c r="D39" s="33">
        <f>'[1]вспомогат'!D36</f>
        <v>2294395</v>
      </c>
      <c r="E39" s="33">
        <f>'[1]вспомогат'!G36</f>
        <v>5091853.63</v>
      </c>
      <c r="F39" s="33">
        <f>'[1]вспомогат'!H36</f>
        <v>16273.96999999974</v>
      </c>
      <c r="G39" s="36">
        <f>'[1]вспомогат'!I36</f>
        <v>0.7092924278513394</v>
      </c>
      <c r="H39" s="37">
        <f>'[1]вспомогат'!J36</f>
        <v>-2278121.0300000003</v>
      </c>
      <c r="I39" s="38">
        <f>'[1]вспомогат'!K36</f>
        <v>70.51906306111665</v>
      </c>
      <c r="J39" s="39">
        <f>'[1]вспомогат'!L36</f>
        <v>-2128681.37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18404020</v>
      </c>
      <c r="D40" s="33">
        <f>'[1]вспомогат'!D37</f>
        <v>3405754</v>
      </c>
      <c r="E40" s="33">
        <f>'[1]вспомогат'!G37</f>
        <v>15393362.36</v>
      </c>
      <c r="F40" s="33">
        <f>'[1]вспомогат'!H37</f>
        <v>155474.70999999903</v>
      </c>
      <c r="G40" s="36">
        <f>'[1]вспомогат'!I37</f>
        <v>4.565059895694141</v>
      </c>
      <c r="H40" s="37">
        <f>'[1]вспомогат'!J37</f>
        <v>-3250279.290000001</v>
      </c>
      <c r="I40" s="38">
        <f>'[1]вспомогат'!K37</f>
        <v>83.64130423679174</v>
      </c>
      <c r="J40" s="39">
        <f>'[1]вспомогат'!L37</f>
        <v>-3010657.6400000006</v>
      </c>
    </row>
    <row r="41" spans="1:10" ht="12.75" customHeight="1">
      <c r="A41" s="51" t="s">
        <v>43</v>
      </c>
      <c r="B41" s="33">
        <f>'[1]вспомогат'!B38</f>
        <v>16612034</v>
      </c>
      <c r="C41" s="33">
        <f>'[1]вспомогат'!C38</f>
        <v>8231451</v>
      </c>
      <c r="D41" s="33">
        <f>'[1]вспомогат'!D38</f>
        <v>1442892</v>
      </c>
      <c r="E41" s="33">
        <f>'[1]вспомогат'!G38</f>
        <v>7402953.05</v>
      </c>
      <c r="F41" s="33">
        <f>'[1]вспомогат'!H38</f>
        <v>23036.679999999702</v>
      </c>
      <c r="G41" s="36">
        <f>'[1]вспомогат'!I38</f>
        <v>1.5965630137251923</v>
      </c>
      <c r="H41" s="37">
        <f>'[1]вспомогат'!J38</f>
        <v>-1419855.3200000003</v>
      </c>
      <c r="I41" s="38">
        <f>'[1]вспомогат'!K38</f>
        <v>89.93497076031916</v>
      </c>
      <c r="J41" s="39">
        <f>'[1]вспомогат'!L38</f>
        <v>-828497.9500000002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8491450</v>
      </c>
      <c r="D42" s="33">
        <f>'[1]вспомогат'!D39</f>
        <v>2810526</v>
      </c>
      <c r="E42" s="33">
        <f>'[1]вспомогат'!G39</f>
        <v>5855771.1</v>
      </c>
      <c r="F42" s="33">
        <f>'[1]вспомогат'!H39</f>
        <v>83007.4299999997</v>
      </c>
      <c r="G42" s="36">
        <f>'[1]вспомогат'!I39</f>
        <v>2.9534482157432347</v>
      </c>
      <c r="H42" s="37">
        <f>'[1]вспомогат'!J39</f>
        <v>-2727518.5700000003</v>
      </c>
      <c r="I42" s="38">
        <f>'[1]вспомогат'!K39</f>
        <v>68.96079114874372</v>
      </c>
      <c r="J42" s="39">
        <f>'[1]вспомогат'!L39</f>
        <v>-2635678.9000000004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4358468</v>
      </c>
      <c r="D43" s="33">
        <f>'[1]вспомогат'!D40</f>
        <v>1191208</v>
      </c>
      <c r="E43" s="33">
        <f>'[1]вспомогат'!G40</f>
        <v>6206143.31</v>
      </c>
      <c r="F43" s="33">
        <f>'[1]вспомогат'!H40</f>
        <v>20877.829999999143</v>
      </c>
      <c r="G43" s="36">
        <f>'[1]вспомогат'!I40</f>
        <v>1.7526603246451622</v>
      </c>
      <c r="H43" s="37">
        <f>'[1]вспомогат'!J40</f>
        <v>-1170330.1700000009</v>
      </c>
      <c r="I43" s="38">
        <f>'[1]вспомогат'!K40</f>
        <v>142.3927698907047</v>
      </c>
      <c r="J43" s="39">
        <f>'[1]вспомогат'!L40</f>
        <v>1847675.3099999996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9133818</v>
      </c>
      <c r="D44" s="33">
        <f>'[1]вспомогат'!D41</f>
        <v>3648550</v>
      </c>
      <c r="E44" s="33">
        <f>'[1]вспомогат'!G41</f>
        <v>6324884.22</v>
      </c>
      <c r="F44" s="33">
        <f>'[1]вспомогат'!H41</f>
        <v>46761.919999999925</v>
      </c>
      <c r="G44" s="36">
        <f>'[1]вспомогат'!I41</f>
        <v>1.2816576448178023</v>
      </c>
      <c r="H44" s="37">
        <f>'[1]вспомогат'!J41</f>
        <v>-3601788.08</v>
      </c>
      <c r="I44" s="38">
        <f>'[1]вспомогат'!K41</f>
        <v>69.24688251944586</v>
      </c>
      <c r="J44" s="39">
        <f>'[1]вспомогат'!L41</f>
        <v>-2808933.7800000003</v>
      </c>
    </row>
    <row r="45" spans="1:10" ht="14.25" customHeight="1">
      <c r="A45" s="52" t="s">
        <v>47</v>
      </c>
      <c r="B45" s="33">
        <f>'[1]вспомогат'!B42</f>
        <v>23202313</v>
      </c>
      <c r="C45" s="33">
        <f>'[1]вспомогат'!C42</f>
        <v>13541485</v>
      </c>
      <c r="D45" s="33">
        <f>'[1]вспомогат'!D42</f>
        <v>2209195</v>
      </c>
      <c r="E45" s="33">
        <f>'[1]вспомогат'!G42</f>
        <v>12107672.62</v>
      </c>
      <c r="F45" s="33">
        <f>'[1]вспомогат'!H42</f>
        <v>66375.02999999933</v>
      </c>
      <c r="G45" s="36">
        <f>'[1]вспомогат'!I42</f>
        <v>3.0044894180911745</v>
      </c>
      <c r="H45" s="37">
        <f>'[1]вспомогат'!J42</f>
        <v>-2142819.9700000007</v>
      </c>
      <c r="I45" s="38">
        <f>'[1]вспомогат'!K42</f>
        <v>89.41170499395007</v>
      </c>
      <c r="J45" s="39">
        <f>'[1]вспомогат'!L42</f>
        <v>-1433812.3800000008</v>
      </c>
    </row>
    <row r="46" spans="1:10" ht="14.25" customHeight="1">
      <c r="A46" s="52" t="s">
        <v>48</v>
      </c>
      <c r="B46" s="33">
        <f>'[1]вспомогат'!B43</f>
        <v>35096306</v>
      </c>
      <c r="C46" s="33">
        <f>'[1]вспомогат'!C43</f>
        <v>19368947</v>
      </c>
      <c r="D46" s="33">
        <f>'[1]вспомогат'!D43</f>
        <v>3359338</v>
      </c>
      <c r="E46" s="33">
        <f>'[1]вспомогат'!G43</f>
        <v>21047729.05</v>
      </c>
      <c r="F46" s="33">
        <f>'[1]вспомогат'!H43</f>
        <v>174402.08999999985</v>
      </c>
      <c r="G46" s="36">
        <f>'[1]вспомогат'!I43</f>
        <v>5.191561254032784</v>
      </c>
      <c r="H46" s="37">
        <f>'[1]вспомогат'!J43</f>
        <v>-3184935.91</v>
      </c>
      <c r="I46" s="38">
        <f>'[1]вспомогат'!K43</f>
        <v>108.66738935265816</v>
      </c>
      <c r="J46" s="39">
        <f>'[1]вспомогат'!L43</f>
        <v>1678782.0500000007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10457400</v>
      </c>
      <c r="D47" s="33">
        <f>'[1]вспомогат'!D44</f>
        <v>2196540</v>
      </c>
      <c r="E47" s="33">
        <f>'[1]вспомогат'!G44</f>
        <v>8981533.26</v>
      </c>
      <c r="F47" s="33">
        <f>'[1]вспомогат'!H44</f>
        <v>130622.27999999933</v>
      </c>
      <c r="G47" s="36">
        <f>'[1]вспомогат'!I44</f>
        <v>5.946728946433907</v>
      </c>
      <c r="H47" s="37">
        <f>'[1]вспомогат'!J44</f>
        <v>-2065917.7200000007</v>
      </c>
      <c r="I47" s="38">
        <f>'[1]вспомогат'!K44</f>
        <v>85.8868672901486</v>
      </c>
      <c r="J47" s="39">
        <f>'[1]вспомогат'!L44</f>
        <v>-1475866.7400000002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8782160</v>
      </c>
      <c r="D48" s="33">
        <f>'[1]вспомогат'!D45</f>
        <v>1444120</v>
      </c>
      <c r="E48" s="33">
        <f>'[1]вспомогат'!G45</f>
        <v>8016776.41</v>
      </c>
      <c r="F48" s="33">
        <f>'[1]вспомогат'!H45</f>
        <v>32829.60000000056</v>
      </c>
      <c r="G48" s="36">
        <f>'[1]вспомогат'!I45</f>
        <v>2.27332908622556</v>
      </c>
      <c r="H48" s="37">
        <f>'[1]вспомогат'!J45</f>
        <v>-1411290.3999999994</v>
      </c>
      <c r="I48" s="38">
        <f>'[1]вспомогат'!K45</f>
        <v>91.28479109922843</v>
      </c>
      <c r="J48" s="39">
        <f>'[1]вспомогат'!L45</f>
        <v>-765383.5899999999</v>
      </c>
    </row>
    <row r="49" spans="1:10" ht="14.25" customHeight="1">
      <c r="A49" s="52" t="s">
        <v>51</v>
      </c>
      <c r="B49" s="33">
        <f>'[1]вспомогат'!B46</f>
        <v>5679205</v>
      </c>
      <c r="C49" s="33">
        <f>'[1]вспомогат'!C46</f>
        <v>3532086</v>
      </c>
      <c r="D49" s="33">
        <f>'[1]вспомогат'!D46</f>
        <v>634807</v>
      </c>
      <c r="E49" s="33">
        <f>'[1]вспомогат'!G46</f>
        <v>3339263.51</v>
      </c>
      <c r="F49" s="33">
        <f>'[1]вспомогат'!H46</f>
        <v>506.56999999983236</v>
      </c>
      <c r="G49" s="36">
        <f>'[1]вспомогат'!I46</f>
        <v>0.07979905703620666</v>
      </c>
      <c r="H49" s="37">
        <f>'[1]вспомогат'!J46</f>
        <v>-634300.4300000002</v>
      </c>
      <c r="I49" s="38">
        <f>'[1]вспомогат'!K46</f>
        <v>94.5408325278603</v>
      </c>
      <c r="J49" s="39">
        <f>'[1]вспомогат'!L46</f>
        <v>-192822.49000000022</v>
      </c>
    </row>
    <row r="50" spans="1:10" ht="14.25" customHeight="1">
      <c r="A50" s="52" t="s">
        <v>52</v>
      </c>
      <c r="B50" s="33">
        <f>'[1]вспомогат'!B47</f>
        <v>6362670</v>
      </c>
      <c r="C50" s="33">
        <f>'[1]вспомогат'!C47</f>
        <v>3310509</v>
      </c>
      <c r="D50" s="33">
        <f>'[1]вспомогат'!D47</f>
        <v>735605</v>
      </c>
      <c r="E50" s="33">
        <f>'[1]вспомогат'!G47</f>
        <v>3381747.9</v>
      </c>
      <c r="F50" s="33">
        <f>'[1]вспомогат'!H47</f>
        <v>61893.64999999991</v>
      </c>
      <c r="G50" s="36">
        <f>'[1]вспомогат'!I47</f>
        <v>8.413978969691602</v>
      </c>
      <c r="H50" s="37">
        <f>'[1]вспомогат'!J47</f>
        <v>-673711.3500000001</v>
      </c>
      <c r="I50" s="38">
        <f>'[1]вспомогат'!K47</f>
        <v>102.15190171662425</v>
      </c>
      <c r="J50" s="39">
        <f>'[1]вспомогат'!L47</f>
        <v>71238.8999999999</v>
      </c>
    </row>
    <row r="51" spans="1:10" ht="14.25" customHeight="1">
      <c r="A51" s="52" t="s">
        <v>53</v>
      </c>
      <c r="B51" s="33">
        <f>'[1]вспомогат'!B48</f>
        <v>7730000</v>
      </c>
      <c r="C51" s="33">
        <f>'[1]вспомогат'!C48</f>
        <v>4002339</v>
      </c>
      <c r="D51" s="33">
        <f>'[1]вспомогат'!D48</f>
        <v>854777</v>
      </c>
      <c r="E51" s="33">
        <f>'[1]вспомогат'!G48</f>
        <v>3452656.33</v>
      </c>
      <c r="F51" s="33">
        <f>'[1]вспомогат'!H48</f>
        <v>4789.979999999981</v>
      </c>
      <c r="G51" s="36">
        <f>'[1]вспомогат'!I48</f>
        <v>0.5603777359475023</v>
      </c>
      <c r="H51" s="37">
        <f>'[1]вспомогат'!J48</f>
        <v>-849987.02</v>
      </c>
      <c r="I51" s="38">
        <f>'[1]вспомогат'!K48</f>
        <v>86.26596422741802</v>
      </c>
      <c r="J51" s="39">
        <f>'[1]вспомогат'!L48</f>
        <v>-549682.6699999999</v>
      </c>
    </row>
    <row r="52" spans="1:10" ht="14.25" customHeight="1">
      <c r="A52" s="52" t="s">
        <v>54</v>
      </c>
      <c r="B52" s="33">
        <f>'[1]вспомогат'!B49</f>
        <v>16420300</v>
      </c>
      <c r="C52" s="33">
        <f>'[1]вспомогат'!C49</f>
        <v>7914575</v>
      </c>
      <c r="D52" s="33">
        <f>'[1]вспомогат'!D49</f>
        <v>1235980</v>
      </c>
      <c r="E52" s="33">
        <f>'[1]вспомогат'!G49</f>
        <v>8978855.48</v>
      </c>
      <c r="F52" s="33">
        <f>'[1]вспомогат'!H49</f>
        <v>28681.370000001043</v>
      </c>
      <c r="G52" s="36">
        <f>'[1]вспомогат'!I49</f>
        <v>2.320536740076785</v>
      </c>
      <c r="H52" s="37">
        <f>'[1]вспомогат'!J49</f>
        <v>-1207298.629999999</v>
      </c>
      <c r="I52" s="38">
        <f>'[1]вспомогат'!K49</f>
        <v>113.44709576951384</v>
      </c>
      <c r="J52" s="39">
        <f>'[1]вспомогат'!L49</f>
        <v>1064280.4800000004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4326674</v>
      </c>
      <c r="D53" s="33">
        <f>'[1]вспомогат'!D50</f>
        <v>896706</v>
      </c>
      <c r="E53" s="33">
        <f>'[1]вспомогат'!G50</f>
        <v>3475048.5</v>
      </c>
      <c r="F53" s="33">
        <f>'[1]вспомогат'!H50</f>
        <v>10016.160000000149</v>
      </c>
      <c r="G53" s="36">
        <f>'[1]вспомогат'!I50</f>
        <v>1.1169948678831354</v>
      </c>
      <c r="H53" s="37">
        <f>'[1]вспомогат'!J50</f>
        <v>-886689.8399999999</v>
      </c>
      <c r="I53" s="38">
        <f>'[1]вспомогат'!K50</f>
        <v>80.31685539516035</v>
      </c>
      <c r="J53" s="39">
        <f>'[1]вспомогат'!L50</f>
        <v>-851625.5</v>
      </c>
    </row>
    <row r="54" spans="1:10" ht="14.25" customHeight="1">
      <c r="A54" s="52" t="s">
        <v>56</v>
      </c>
      <c r="B54" s="33">
        <f>'[1]вспомогат'!B51</f>
        <v>5192100</v>
      </c>
      <c r="C54" s="33">
        <f>'[1]вспомогат'!C51</f>
        <v>2870797</v>
      </c>
      <c r="D54" s="33">
        <f>'[1]вспомогат'!D51</f>
        <v>400108</v>
      </c>
      <c r="E54" s="33">
        <f>'[1]вспомогат'!G51</f>
        <v>3015577.02</v>
      </c>
      <c r="F54" s="33">
        <f>'[1]вспомогат'!H51</f>
        <v>2087.2700000000186</v>
      </c>
      <c r="G54" s="36">
        <f>'[1]вспомогат'!I51</f>
        <v>0.5216766473052322</v>
      </c>
      <c r="H54" s="37">
        <f>'[1]вспомогат'!J51</f>
        <v>-398020.73</v>
      </c>
      <c r="I54" s="38">
        <f>'[1]вспомогат'!K51</f>
        <v>105.04319950174114</v>
      </c>
      <c r="J54" s="39">
        <f>'[1]вспомогат'!L51</f>
        <v>144780.02000000002</v>
      </c>
    </row>
    <row r="55" spans="1:10" ht="15" customHeight="1">
      <c r="A55" s="50" t="s">
        <v>57</v>
      </c>
      <c r="B55" s="41">
        <f>SUM(B39:B54)</f>
        <v>243068014</v>
      </c>
      <c r="C55" s="41">
        <f>SUM(C39:C54)</f>
        <v>133946714</v>
      </c>
      <c r="D55" s="41">
        <f>SUM(D39:D54)</f>
        <v>28760501</v>
      </c>
      <c r="E55" s="41">
        <f>SUM(E39:E54)</f>
        <v>122071827.75000001</v>
      </c>
      <c r="F55" s="41">
        <f>SUM(F39:F54)</f>
        <v>857636.5399999972</v>
      </c>
      <c r="G55" s="42">
        <f>F55/D55*100</f>
        <v>2.9819944374404233</v>
      </c>
      <c r="H55" s="41">
        <f>SUM(H39:H54)</f>
        <v>-27902864.46</v>
      </c>
      <c r="I55" s="43">
        <f>E55/C55*100</f>
        <v>91.13461921133805</v>
      </c>
      <c r="J55" s="41">
        <f>SUM(J39:J54)</f>
        <v>-11874886.250000002</v>
      </c>
    </row>
    <row r="56" spans="1:10" ht="15.75" customHeight="1">
      <c r="A56" s="53" t="s">
        <v>58</v>
      </c>
      <c r="B56" s="54">
        <f>'[1]вспомогат'!B52</f>
        <v>8503359714</v>
      </c>
      <c r="C56" s="54">
        <f>'[1]вспомогат'!C52</f>
        <v>4628947570</v>
      </c>
      <c r="D56" s="54">
        <f>'[1]вспомогат'!D52</f>
        <v>721885397</v>
      </c>
      <c r="E56" s="54">
        <f>'[1]вспомогат'!G52</f>
        <v>4357309294.829999</v>
      </c>
      <c r="F56" s="54">
        <f>'[1]вспомогат'!H52</f>
        <v>44189095.52000006</v>
      </c>
      <c r="G56" s="55">
        <f>'[1]вспомогат'!I52</f>
        <v>6.121344981300413</v>
      </c>
      <c r="H56" s="54">
        <f>'[1]вспомогат'!J52</f>
        <v>-649793437.0199999</v>
      </c>
      <c r="I56" s="55">
        <f>'[1]вспомогат'!K52</f>
        <v>94.13174871691189</v>
      </c>
      <c r="J56" s="54">
        <f>'[1]вспомогат'!L52</f>
        <v>-271638275.17000103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04.07.2017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2017-07-05T04:28:26Z</dcterms:created>
  <dcterms:modified xsi:type="dcterms:W3CDTF">2017-07-05T04:28:51Z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