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<sst xmlns="http://schemas.openxmlformats.org/spreadsheetml/2006/main" count="64" uniqueCount="59">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</sst>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307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03.07.2017</v>
          </cell>
        </row>
        <row r="6">
          <cell r="G6" t="str">
            <v>Фактично надійшло на 30.06.2017</v>
          </cell>
        </row>
        <row r="8">
          <cell r="D8" t="str">
            <v>липень</v>
          </cell>
          <cell r="H8" t="str">
            <v>за липень</v>
          </cell>
          <cell r="I8" t="str">
            <v>за червень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1507405100</v>
          </cell>
          <cell r="C10">
            <v>779689940</v>
          </cell>
          <cell r="D10">
            <v>97660040</v>
          </cell>
          <cell r="G10">
            <v>778413946.46</v>
          </cell>
          <cell r="H10">
            <v>1895671.8899999857</v>
          </cell>
          <cell r="I10">
            <v>1.9410926823294212</v>
          </cell>
          <cell r="J10">
            <v>-95764368.11000001</v>
          </cell>
          <cell r="K10">
            <v>99.83634603006422</v>
          </cell>
          <cell r="L10">
            <v>-1275993.5399999619</v>
          </cell>
        </row>
        <row r="11">
          <cell r="B11">
            <v>4165000000</v>
          </cell>
          <cell r="C11">
            <v>2315850000</v>
          </cell>
          <cell r="D11">
            <v>350155000</v>
          </cell>
          <cell r="G11">
            <v>2089773821.45</v>
          </cell>
          <cell r="H11">
            <v>15903306.670000076</v>
          </cell>
          <cell r="I11">
            <v>4.541790541331718</v>
          </cell>
          <cell r="J11">
            <v>-334251693.3299999</v>
          </cell>
          <cell r="K11">
            <v>90.23787470907011</v>
          </cell>
          <cell r="L11">
            <v>-226076178.54999995</v>
          </cell>
        </row>
        <row r="12">
          <cell r="B12">
            <v>307664610</v>
          </cell>
          <cell r="C12">
            <v>171672363</v>
          </cell>
          <cell r="D12">
            <v>28037783</v>
          </cell>
          <cell r="G12">
            <v>175302590.47</v>
          </cell>
          <cell r="H12">
            <v>2224622.819999993</v>
          </cell>
          <cell r="I12">
            <v>7.934374911168949</v>
          </cell>
          <cell r="J12">
            <v>-25813160.180000007</v>
          </cell>
          <cell r="K12">
            <v>102.11462544498208</v>
          </cell>
          <cell r="L12">
            <v>3630227.469999999</v>
          </cell>
        </row>
        <row r="13">
          <cell r="B13">
            <v>433085513</v>
          </cell>
          <cell r="C13">
            <v>254779950</v>
          </cell>
          <cell r="D13">
            <v>35688250</v>
          </cell>
          <cell r="G13">
            <v>232262439.8</v>
          </cell>
          <cell r="H13">
            <v>2123818.6700000167</v>
          </cell>
          <cell r="I13">
            <v>5.951030577290892</v>
          </cell>
          <cell r="J13">
            <v>-33564431.32999998</v>
          </cell>
          <cell r="K13">
            <v>91.1619771493008</v>
          </cell>
          <cell r="L13">
            <v>-22517510.199999988</v>
          </cell>
        </row>
        <row r="14">
          <cell r="B14">
            <v>456400000</v>
          </cell>
          <cell r="C14">
            <v>248613000</v>
          </cell>
          <cell r="D14">
            <v>41736000</v>
          </cell>
          <cell r="G14">
            <v>222147848.24</v>
          </cell>
          <cell r="H14">
            <v>1116710.7700000107</v>
          </cell>
          <cell r="I14">
            <v>2.6756535604753946</v>
          </cell>
          <cell r="J14">
            <v>-40619289.22999999</v>
          </cell>
          <cell r="K14">
            <v>89.35488017118976</v>
          </cell>
          <cell r="L14">
            <v>-26465151.75999999</v>
          </cell>
        </row>
        <row r="15">
          <cell r="B15">
            <v>63907600</v>
          </cell>
          <cell r="C15">
            <v>38477000</v>
          </cell>
          <cell r="D15">
            <v>5828700</v>
          </cell>
          <cell r="G15">
            <v>33837898.66</v>
          </cell>
          <cell r="H15">
            <v>162212.86999999732</v>
          </cell>
          <cell r="I15">
            <v>2.783002556316114</v>
          </cell>
          <cell r="J15">
            <v>-5666487.130000003</v>
          </cell>
          <cell r="K15">
            <v>87.94318335629076</v>
          </cell>
          <cell r="L15">
            <v>-4639101.340000004</v>
          </cell>
        </row>
        <row r="16">
          <cell r="B16">
            <v>34618810</v>
          </cell>
          <cell r="C16">
            <v>17045776</v>
          </cell>
          <cell r="D16">
            <v>3371640</v>
          </cell>
          <cell r="G16">
            <v>15620365.16</v>
          </cell>
          <cell r="H16">
            <v>30314</v>
          </cell>
          <cell r="I16">
            <v>0.8990876843316606</v>
          </cell>
          <cell r="J16">
            <v>-3341326</v>
          </cell>
          <cell r="K16">
            <v>91.63774743960028</v>
          </cell>
          <cell r="L16">
            <v>-1425410.8399999999</v>
          </cell>
        </row>
        <row r="17">
          <cell r="B17">
            <v>178419292</v>
          </cell>
          <cell r="C17">
            <v>90812782</v>
          </cell>
          <cell r="D17">
            <v>16444506</v>
          </cell>
          <cell r="G17">
            <v>110608443.39</v>
          </cell>
          <cell r="H17">
            <v>861828.4599999934</v>
          </cell>
          <cell r="I17">
            <v>5.24082912554499</v>
          </cell>
          <cell r="J17">
            <v>-15582677.540000007</v>
          </cell>
          <cell r="K17">
            <v>121.79832062627483</v>
          </cell>
          <cell r="L17">
            <v>19795661.39</v>
          </cell>
        </row>
        <row r="18">
          <cell r="B18">
            <v>22670655</v>
          </cell>
          <cell r="C18">
            <v>10871209</v>
          </cell>
          <cell r="D18">
            <v>2548745</v>
          </cell>
          <cell r="G18">
            <v>11767320.42</v>
          </cell>
          <cell r="H18">
            <v>19557.490000000224</v>
          </cell>
          <cell r="I18">
            <v>0.767338042840701</v>
          </cell>
          <cell r="J18">
            <v>-2529187.51</v>
          </cell>
          <cell r="K18">
            <v>108.24297849484819</v>
          </cell>
          <cell r="L18">
            <v>896111.4199999999</v>
          </cell>
        </row>
        <row r="19">
          <cell r="B19">
            <v>19279311</v>
          </cell>
          <cell r="C19">
            <v>10111911</v>
          </cell>
          <cell r="D19">
            <v>3530100</v>
          </cell>
          <cell r="G19">
            <v>8294182.34</v>
          </cell>
          <cell r="H19">
            <v>28607.28000000026</v>
          </cell>
          <cell r="I19">
            <v>0.8103815755927668</v>
          </cell>
          <cell r="J19">
            <v>-3501492.7199999997</v>
          </cell>
          <cell r="K19">
            <v>82.02388589060959</v>
          </cell>
          <cell r="L19">
            <v>-1817728.6600000001</v>
          </cell>
        </row>
        <row r="20">
          <cell r="B20">
            <v>110990637</v>
          </cell>
          <cell r="C20">
            <v>53711343</v>
          </cell>
          <cell r="D20">
            <v>10080834</v>
          </cell>
          <cell r="G20">
            <v>58601314.79</v>
          </cell>
          <cell r="H20">
            <v>303543.5700000003</v>
          </cell>
          <cell r="I20">
            <v>3.011095808144448</v>
          </cell>
          <cell r="J20">
            <v>-9777290.43</v>
          </cell>
          <cell r="K20">
            <v>109.10416965369866</v>
          </cell>
          <cell r="L20">
            <v>4889971.789999999</v>
          </cell>
        </row>
        <row r="21">
          <cell r="B21">
            <v>85236200</v>
          </cell>
          <cell r="C21">
            <v>41214980</v>
          </cell>
          <cell r="D21">
            <v>7746650</v>
          </cell>
          <cell r="G21">
            <v>44143665.82</v>
          </cell>
          <cell r="H21">
            <v>226951.61999999732</v>
          </cell>
          <cell r="I21">
            <v>2.9296743753751278</v>
          </cell>
          <cell r="J21">
            <v>-7519698.380000003</v>
          </cell>
          <cell r="K21">
            <v>107.105877086438</v>
          </cell>
          <cell r="L21">
            <v>2928685.8200000003</v>
          </cell>
        </row>
        <row r="22">
          <cell r="B22">
            <v>76082425</v>
          </cell>
          <cell r="C22">
            <v>43927540</v>
          </cell>
          <cell r="D22">
            <v>7913384</v>
          </cell>
          <cell r="G22">
            <v>42394039.93</v>
          </cell>
          <cell r="H22">
            <v>182197.1799999997</v>
          </cell>
          <cell r="I22">
            <v>2.3023927563732496</v>
          </cell>
          <cell r="J22">
            <v>-7731186.82</v>
          </cell>
          <cell r="K22">
            <v>96.50902356471589</v>
          </cell>
          <cell r="L22">
            <v>-1533500.0700000003</v>
          </cell>
        </row>
        <row r="23">
          <cell r="B23">
            <v>64046100</v>
          </cell>
          <cell r="C23">
            <v>32522096</v>
          </cell>
          <cell r="D23">
            <v>6725223</v>
          </cell>
          <cell r="G23">
            <v>31645908.07</v>
          </cell>
          <cell r="H23">
            <v>275677.19999999925</v>
          </cell>
          <cell r="I23">
            <v>4.09915329201722</v>
          </cell>
          <cell r="J23">
            <v>-6449545.800000001</v>
          </cell>
          <cell r="K23">
            <v>97.30586881608123</v>
          </cell>
          <cell r="L23">
            <v>-876187.9299999997</v>
          </cell>
        </row>
        <row r="24">
          <cell r="B24">
            <v>35055064</v>
          </cell>
          <cell r="C24">
            <v>14807241</v>
          </cell>
          <cell r="D24">
            <v>2613070</v>
          </cell>
          <cell r="G24">
            <v>16285867.52</v>
          </cell>
          <cell r="H24">
            <v>43660.61999999918</v>
          </cell>
          <cell r="I24">
            <v>1.6708553540471238</v>
          </cell>
          <cell r="J24">
            <v>-2569409.380000001</v>
          </cell>
          <cell r="K24">
            <v>109.9858340929279</v>
          </cell>
          <cell r="L24">
            <v>1478626.5199999996</v>
          </cell>
        </row>
        <row r="25">
          <cell r="B25">
            <v>109058703</v>
          </cell>
          <cell r="C25">
            <v>53828580</v>
          </cell>
          <cell r="D25">
            <v>10719040</v>
          </cell>
          <cell r="G25">
            <v>51450860.15</v>
          </cell>
          <cell r="H25">
            <v>352686.5300000012</v>
          </cell>
          <cell r="I25">
            <v>3.290280939337862</v>
          </cell>
          <cell r="J25">
            <v>-10366353.469999999</v>
          </cell>
          <cell r="K25">
            <v>95.58279291409879</v>
          </cell>
          <cell r="L25">
            <v>-2377719.8500000015</v>
          </cell>
        </row>
        <row r="26">
          <cell r="B26">
            <v>63184755</v>
          </cell>
          <cell r="C26">
            <v>31587306</v>
          </cell>
          <cell r="D26">
            <v>6693329</v>
          </cell>
          <cell r="G26">
            <v>27814262.29</v>
          </cell>
          <cell r="H26">
            <v>221739.02999999747</v>
          </cell>
          <cell r="I26">
            <v>3.3128362583102886</v>
          </cell>
          <cell r="J26">
            <v>-6471589.9700000025</v>
          </cell>
          <cell r="K26">
            <v>88.05518992344584</v>
          </cell>
          <cell r="L26">
            <v>-3773043.710000001</v>
          </cell>
        </row>
        <row r="27">
          <cell r="B27">
            <v>43852272</v>
          </cell>
          <cell r="C27">
            <v>23825964</v>
          </cell>
          <cell r="D27">
            <v>5508267</v>
          </cell>
          <cell r="G27">
            <v>22414944.17</v>
          </cell>
          <cell r="H27">
            <v>93120.2100000009</v>
          </cell>
          <cell r="I27">
            <v>1.6905536714179052</v>
          </cell>
          <cell r="J27">
            <v>-5415146.789999999</v>
          </cell>
          <cell r="K27">
            <v>94.07780591794733</v>
          </cell>
          <cell r="L27">
            <v>-1411019.8299999982</v>
          </cell>
        </row>
        <row r="28">
          <cell r="B28">
            <v>52865324</v>
          </cell>
          <cell r="C28">
            <v>29683144</v>
          </cell>
          <cell r="D28">
            <v>4191767</v>
          </cell>
          <cell r="G28">
            <v>28616469.23</v>
          </cell>
          <cell r="H28">
            <v>112540.9299999997</v>
          </cell>
          <cell r="I28">
            <v>2.6848088169022684</v>
          </cell>
          <cell r="J28">
            <v>-4079226.0700000003</v>
          </cell>
          <cell r="K28">
            <v>96.40646297440729</v>
          </cell>
          <cell r="L28">
            <v>-1066674.7699999996</v>
          </cell>
        </row>
        <row r="29">
          <cell r="B29">
            <v>126170120</v>
          </cell>
          <cell r="C29">
            <v>72964798</v>
          </cell>
          <cell r="D29">
            <v>10237212</v>
          </cell>
          <cell r="G29">
            <v>68704538.76</v>
          </cell>
          <cell r="H29">
            <v>177969.71000000834</v>
          </cell>
          <cell r="I29">
            <v>1.738458771782868</v>
          </cell>
          <cell r="J29">
            <v>-10059242.289999992</v>
          </cell>
          <cell r="K29">
            <v>94.16121286322208</v>
          </cell>
          <cell r="L29">
            <v>-4260259.239999995</v>
          </cell>
        </row>
        <row r="30">
          <cell r="B30">
            <v>51541482</v>
          </cell>
          <cell r="C30">
            <v>27969125</v>
          </cell>
          <cell r="D30">
            <v>7276385</v>
          </cell>
          <cell r="G30">
            <v>27222110.59</v>
          </cell>
          <cell r="H30">
            <v>82206.8599999994</v>
          </cell>
          <cell r="I30">
            <v>1.1297761182235329</v>
          </cell>
          <cell r="J30">
            <v>-7194178.140000001</v>
          </cell>
          <cell r="K30">
            <v>97.32914629971442</v>
          </cell>
          <cell r="L30">
            <v>-747014.4100000001</v>
          </cell>
        </row>
        <row r="31">
          <cell r="B31">
            <v>32884207</v>
          </cell>
          <cell r="C31">
            <v>15745204</v>
          </cell>
          <cell r="D31">
            <v>2948360</v>
          </cell>
          <cell r="G31">
            <v>13430181.86</v>
          </cell>
          <cell r="H31">
            <v>72423.12999999896</v>
          </cell>
          <cell r="I31">
            <v>2.4563869405363983</v>
          </cell>
          <cell r="J31">
            <v>-2875936.870000001</v>
          </cell>
          <cell r="K31">
            <v>85.29696954069314</v>
          </cell>
          <cell r="L31">
            <v>-2315022.1400000006</v>
          </cell>
        </row>
        <row r="32">
          <cell r="B32">
            <v>26751085</v>
          </cell>
          <cell r="C32">
            <v>13642676</v>
          </cell>
          <cell r="D32">
            <v>3573525</v>
          </cell>
          <cell r="G32">
            <v>14682427.51</v>
          </cell>
          <cell r="H32">
            <v>180903.98000000045</v>
          </cell>
          <cell r="I32">
            <v>5.0623398465101115</v>
          </cell>
          <cell r="J32">
            <v>-3392621.0199999996</v>
          </cell>
          <cell r="K32">
            <v>107.62131644847388</v>
          </cell>
          <cell r="L32">
            <v>1039751.5099999998</v>
          </cell>
        </row>
        <row r="33">
          <cell r="B33">
            <v>48436425</v>
          </cell>
          <cell r="C33">
            <v>22463610</v>
          </cell>
          <cell r="D33">
            <v>5575216</v>
          </cell>
          <cell r="G33">
            <v>21753466.07</v>
          </cell>
          <cell r="H33">
            <v>79311.51999999955</v>
          </cell>
          <cell r="I33">
            <v>1.4225730447035516</v>
          </cell>
          <cell r="J33">
            <v>-5495904.48</v>
          </cell>
          <cell r="K33">
            <v>96.83869186653436</v>
          </cell>
          <cell r="L33">
            <v>-710143.9299999997</v>
          </cell>
        </row>
        <row r="34">
          <cell r="B34">
            <v>44387785</v>
          </cell>
          <cell r="C34">
            <v>21858890</v>
          </cell>
          <cell r="D34">
            <v>5770060</v>
          </cell>
          <cell r="G34">
            <v>21102004.68</v>
          </cell>
          <cell r="H34">
            <v>54708.140000000596</v>
          </cell>
          <cell r="I34">
            <v>0.9481381476102604</v>
          </cell>
          <cell r="J34">
            <v>-5715351.859999999</v>
          </cell>
          <cell r="K34">
            <v>96.5374027683931</v>
          </cell>
          <cell r="L34">
            <v>-756885.3200000003</v>
          </cell>
        </row>
        <row r="35">
          <cell r="B35">
            <v>101298225</v>
          </cell>
          <cell r="C35">
            <v>57124428</v>
          </cell>
          <cell r="D35">
            <v>10351810</v>
          </cell>
          <cell r="G35">
            <v>51333332.49</v>
          </cell>
          <cell r="H35">
            <v>891951.0700000003</v>
          </cell>
          <cell r="I35">
            <v>8.616377908790833</v>
          </cell>
          <cell r="J35">
            <v>-9459858.93</v>
          </cell>
          <cell r="K35">
            <v>89.86231335217921</v>
          </cell>
          <cell r="L35">
            <v>-5791095.509999998</v>
          </cell>
        </row>
        <row r="36">
          <cell r="B36">
            <v>11855400</v>
          </cell>
          <cell r="C36">
            <v>7220535</v>
          </cell>
          <cell r="D36">
            <v>2294395</v>
          </cell>
          <cell r="G36">
            <v>5077063.13</v>
          </cell>
          <cell r="H36">
            <v>1483.4699999997392</v>
          </cell>
          <cell r="I36">
            <v>0.06465626014699906</v>
          </cell>
          <cell r="J36">
            <v>-2292911.5300000003</v>
          </cell>
          <cell r="K36">
            <v>70.31422366902176</v>
          </cell>
          <cell r="L36">
            <v>-2143471.87</v>
          </cell>
        </row>
        <row r="37">
          <cell r="B37">
            <v>31392357</v>
          </cell>
          <cell r="C37">
            <v>18404020</v>
          </cell>
          <cell r="D37">
            <v>3405754</v>
          </cell>
          <cell r="G37">
            <v>15323943.35</v>
          </cell>
          <cell r="H37">
            <v>86055.69999999925</v>
          </cell>
          <cell r="I37">
            <v>2.526773806916156</v>
          </cell>
          <cell r="J37">
            <v>-3319698.3000000007</v>
          </cell>
          <cell r="K37">
            <v>83.26410941739903</v>
          </cell>
          <cell r="L37">
            <v>-3080076.6500000004</v>
          </cell>
        </row>
        <row r="38">
          <cell r="B38">
            <v>16612034</v>
          </cell>
          <cell r="C38">
            <v>8231451</v>
          </cell>
          <cell r="D38">
            <v>1442892</v>
          </cell>
          <cell r="G38">
            <v>7392109.71</v>
          </cell>
          <cell r="H38">
            <v>12193.339999999851</v>
          </cell>
          <cell r="I38">
            <v>0.8450625549244053</v>
          </cell>
          <cell r="J38">
            <v>-1430698.6600000001</v>
          </cell>
          <cell r="K38">
            <v>89.80324015778021</v>
          </cell>
          <cell r="L38">
            <v>-839341.29</v>
          </cell>
        </row>
        <row r="39">
          <cell r="B39">
            <v>13597300</v>
          </cell>
          <cell r="C39">
            <v>8491450</v>
          </cell>
          <cell r="D39">
            <v>2810526</v>
          </cell>
          <cell r="G39">
            <v>5839216.43</v>
          </cell>
          <cell r="H39">
            <v>66452.75999999978</v>
          </cell>
          <cell r="I39">
            <v>2.3644243106094653</v>
          </cell>
          <cell r="J39">
            <v>-2744073.24</v>
          </cell>
          <cell r="K39">
            <v>68.7658342214816</v>
          </cell>
          <cell r="L39">
            <v>-2652233.5700000003</v>
          </cell>
        </row>
        <row r="40">
          <cell r="B40">
            <v>11630370</v>
          </cell>
          <cell r="C40">
            <v>4358468</v>
          </cell>
          <cell r="D40">
            <v>1191208</v>
          </cell>
          <cell r="G40">
            <v>6189150.51</v>
          </cell>
          <cell r="H40">
            <v>3885.0299999993294</v>
          </cell>
          <cell r="I40">
            <v>0.32614203396882235</v>
          </cell>
          <cell r="J40">
            <v>-1187322.9700000007</v>
          </cell>
          <cell r="K40">
            <v>142.00288977686654</v>
          </cell>
          <cell r="L40">
            <v>1830682.5099999998</v>
          </cell>
        </row>
        <row r="41">
          <cell r="B41">
            <v>17099655</v>
          </cell>
          <cell r="C41">
            <v>9133818</v>
          </cell>
          <cell r="D41">
            <v>3648550</v>
          </cell>
          <cell r="G41">
            <v>6283524.86</v>
          </cell>
          <cell r="H41">
            <v>5402.5600000005215</v>
          </cell>
          <cell r="I41">
            <v>0.14807416644969978</v>
          </cell>
          <cell r="J41">
            <v>-3643147.4399999995</v>
          </cell>
          <cell r="K41">
            <v>68.79406684039468</v>
          </cell>
          <cell r="L41">
            <v>-2850293.1399999997</v>
          </cell>
        </row>
        <row r="42">
          <cell r="B42">
            <v>23202313</v>
          </cell>
          <cell r="C42">
            <v>13541485</v>
          </cell>
          <cell r="D42">
            <v>2209195</v>
          </cell>
          <cell r="G42">
            <v>12096188.74</v>
          </cell>
          <cell r="H42">
            <v>54891.15000000037</v>
          </cell>
          <cell r="I42">
            <v>2.4846674920050233</v>
          </cell>
          <cell r="J42">
            <v>-2154303.8499999996</v>
          </cell>
          <cell r="K42">
            <v>89.32689981933297</v>
          </cell>
          <cell r="L42">
            <v>-1445296.2599999998</v>
          </cell>
        </row>
        <row r="43">
          <cell r="B43">
            <v>35096306</v>
          </cell>
          <cell r="C43">
            <v>19368947</v>
          </cell>
          <cell r="D43">
            <v>3359338</v>
          </cell>
          <cell r="G43">
            <v>20964248.69</v>
          </cell>
          <cell r="H43">
            <v>90921.73000000045</v>
          </cell>
          <cell r="I43">
            <v>2.706537121301889</v>
          </cell>
          <cell r="J43">
            <v>-3268416.2699999996</v>
          </cell>
          <cell r="K43">
            <v>108.23638832818325</v>
          </cell>
          <cell r="L43">
            <v>1595301.6900000013</v>
          </cell>
        </row>
        <row r="44">
          <cell r="B44">
            <v>19177760</v>
          </cell>
          <cell r="C44">
            <v>10457400</v>
          </cell>
          <cell r="D44">
            <v>2196540</v>
          </cell>
          <cell r="G44">
            <v>8893074.86</v>
          </cell>
          <cell r="H44">
            <v>42163.87999999896</v>
          </cell>
          <cell r="I44">
            <v>1.9195589427007456</v>
          </cell>
          <cell r="J44">
            <v>-2154376.120000001</v>
          </cell>
          <cell r="K44">
            <v>85.04097442959052</v>
          </cell>
          <cell r="L44">
            <v>-1564325.1400000006</v>
          </cell>
        </row>
        <row r="45">
          <cell r="B45">
            <v>14770044</v>
          </cell>
          <cell r="C45">
            <v>8782160</v>
          </cell>
          <cell r="D45">
            <v>1444120</v>
          </cell>
          <cell r="G45">
            <v>8014103.38</v>
          </cell>
          <cell r="H45">
            <v>30156.570000000298</v>
          </cell>
          <cell r="I45">
            <v>2.0882315874027295</v>
          </cell>
          <cell r="J45">
            <v>-1413963.4299999997</v>
          </cell>
          <cell r="K45">
            <v>91.25435405412792</v>
          </cell>
          <cell r="L45">
            <v>-768056.6200000001</v>
          </cell>
        </row>
        <row r="46">
          <cell r="B46">
            <v>5679205</v>
          </cell>
          <cell r="C46">
            <v>3532086</v>
          </cell>
          <cell r="D46">
            <v>634807</v>
          </cell>
          <cell r="G46">
            <v>3339263.51</v>
          </cell>
          <cell r="H46">
            <v>506.56999999983236</v>
          </cell>
          <cell r="I46">
            <v>0.07979905703620666</v>
          </cell>
          <cell r="J46">
            <v>-634300.4300000002</v>
          </cell>
          <cell r="K46">
            <v>94.5408325278603</v>
          </cell>
          <cell r="L46">
            <v>-192822.49000000022</v>
          </cell>
        </row>
        <row r="47">
          <cell r="B47">
            <v>6362670</v>
          </cell>
          <cell r="C47">
            <v>3310509</v>
          </cell>
          <cell r="D47">
            <v>735605</v>
          </cell>
          <cell r="G47">
            <v>3324782.45</v>
          </cell>
          <cell r="H47">
            <v>4928.200000000186</v>
          </cell>
          <cell r="I47">
            <v>0.6699519443179677</v>
          </cell>
          <cell r="J47">
            <v>-730676.7999999998</v>
          </cell>
          <cell r="K47">
            <v>100.43115575278605</v>
          </cell>
          <cell r="L47">
            <v>14273.450000000186</v>
          </cell>
        </row>
        <row r="48">
          <cell r="B48">
            <v>7730000</v>
          </cell>
          <cell r="C48">
            <v>4002339</v>
          </cell>
          <cell r="D48">
            <v>854777</v>
          </cell>
          <cell r="G48">
            <v>3450830.49</v>
          </cell>
          <cell r="H48">
            <v>2964.1400000001304</v>
          </cell>
          <cell r="I48">
            <v>0.34677348595015195</v>
          </cell>
          <cell r="J48">
            <v>-851812.8599999999</v>
          </cell>
          <cell r="K48">
            <v>86.2203449033178</v>
          </cell>
          <cell r="L48">
            <v>-551508.5099999998</v>
          </cell>
        </row>
        <row r="49">
          <cell r="B49">
            <v>16420300</v>
          </cell>
          <cell r="C49">
            <v>7914575</v>
          </cell>
          <cell r="D49">
            <v>1235980</v>
          </cell>
          <cell r="G49">
            <v>8971403.05</v>
          </cell>
          <cell r="H49">
            <v>21228.94000000134</v>
          </cell>
          <cell r="I49">
            <v>1.7175795724851002</v>
          </cell>
          <cell r="J49">
            <v>-1214751.0599999987</v>
          </cell>
          <cell r="K49">
            <v>113.35293493333502</v>
          </cell>
          <cell r="L49">
            <v>1056828.0500000007</v>
          </cell>
        </row>
        <row r="50">
          <cell r="B50">
            <v>7250200</v>
          </cell>
          <cell r="C50">
            <v>4326674</v>
          </cell>
          <cell r="D50">
            <v>896706</v>
          </cell>
          <cell r="G50">
            <v>3468982.82</v>
          </cell>
          <cell r="H50">
            <v>3950.4799999999814</v>
          </cell>
          <cell r="I50">
            <v>0.44055465224945317</v>
          </cell>
          <cell r="J50">
            <v>-892755.52</v>
          </cell>
          <cell r="K50">
            <v>80.17666272060248</v>
          </cell>
          <cell r="L50">
            <v>-857691.1800000002</v>
          </cell>
        </row>
        <row r="51">
          <cell r="B51">
            <v>5192100</v>
          </cell>
          <cell r="C51">
            <v>2870797</v>
          </cell>
          <cell r="D51">
            <v>400108</v>
          </cell>
          <cell r="G51">
            <v>3014107.86</v>
          </cell>
          <cell r="H51">
            <v>618.1099999998696</v>
          </cell>
          <cell r="I51">
            <v>0.1544857888369814</v>
          </cell>
          <cell r="J51">
            <v>-399489.89000000013</v>
          </cell>
          <cell r="K51">
            <v>104.99202346944072</v>
          </cell>
          <cell r="L51">
            <v>143310.85999999987</v>
          </cell>
        </row>
        <row r="52">
          <cell r="B52">
            <v>8503359714</v>
          </cell>
          <cell r="C52">
            <v>4628747570</v>
          </cell>
          <cell r="D52">
            <v>721685397</v>
          </cell>
          <cell r="G52">
            <v>4341266244.16</v>
          </cell>
          <cell r="H52">
            <v>28146044.85000008</v>
          </cell>
          <cell r="I52">
            <v>3.9000435601165533</v>
          </cell>
          <cell r="J52">
            <v>-665206653.7799999</v>
          </cell>
          <cell r="K52">
            <v>93.78922005375203</v>
          </cell>
          <cell r="L52">
            <v>-287481325.84000015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52" sqref="K5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03.07.2017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30.06.2017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червень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779689940</v>
      </c>
      <c r="D10" s="33">
        <f>'[1]вспомогат'!D10</f>
        <v>97660040</v>
      </c>
      <c r="E10" s="33">
        <f>'[1]вспомогат'!G10</f>
        <v>778413946.46</v>
      </c>
      <c r="F10" s="33">
        <f>'[1]вспомогат'!H10</f>
        <v>1895671.8899999857</v>
      </c>
      <c r="G10" s="34">
        <f>'[1]вспомогат'!I10</f>
        <v>1.9410926823294212</v>
      </c>
      <c r="H10" s="33">
        <f>'[1]вспомогат'!J10</f>
        <v>-95764368.11000001</v>
      </c>
      <c r="I10" s="34">
        <f>'[1]вспомогат'!K10</f>
        <v>99.83634603006422</v>
      </c>
      <c r="J10" s="33">
        <f>'[1]вспомогат'!L10</f>
        <v>-1275993.5399999619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2315850000</v>
      </c>
      <c r="D12" s="33">
        <f>'[1]вспомогат'!D11</f>
        <v>350155000</v>
      </c>
      <c r="E12" s="33">
        <f>'[1]вспомогат'!G11</f>
        <v>2089773821.45</v>
      </c>
      <c r="F12" s="33">
        <f>'[1]вспомогат'!H11</f>
        <v>15903306.670000076</v>
      </c>
      <c r="G12" s="36">
        <f>'[1]вспомогат'!I11</f>
        <v>4.541790541331718</v>
      </c>
      <c r="H12" s="37">
        <f>'[1]вспомогат'!J11</f>
        <v>-334251693.3299999</v>
      </c>
      <c r="I12" s="36">
        <f>'[1]вспомогат'!K11</f>
        <v>90.23787470907011</v>
      </c>
      <c r="J12" s="39">
        <f>'[1]вспомогат'!L11</f>
        <v>-226076178.54999995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171672363</v>
      </c>
      <c r="D13" s="33">
        <f>'[1]вспомогат'!D12</f>
        <v>28037783</v>
      </c>
      <c r="E13" s="33">
        <f>'[1]вспомогат'!G12</f>
        <v>175302590.47</v>
      </c>
      <c r="F13" s="33">
        <f>'[1]вспомогат'!H12</f>
        <v>2224622.819999993</v>
      </c>
      <c r="G13" s="36">
        <f>'[1]вспомогат'!I12</f>
        <v>7.934374911168949</v>
      </c>
      <c r="H13" s="37">
        <f>'[1]вспомогат'!J12</f>
        <v>-25813160.180000007</v>
      </c>
      <c r="I13" s="36">
        <f>'[1]вспомогат'!K12</f>
        <v>102.11462544498208</v>
      </c>
      <c r="J13" s="39">
        <f>'[1]вспомогат'!L12</f>
        <v>3630227.469999999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254779950</v>
      </c>
      <c r="D14" s="33">
        <f>'[1]вспомогат'!D13</f>
        <v>35688250</v>
      </c>
      <c r="E14" s="33">
        <f>'[1]вспомогат'!G13</f>
        <v>232262439.8</v>
      </c>
      <c r="F14" s="33">
        <f>'[1]вспомогат'!H13</f>
        <v>2123818.6700000167</v>
      </c>
      <c r="G14" s="36">
        <f>'[1]вспомогат'!I13</f>
        <v>5.951030577290892</v>
      </c>
      <c r="H14" s="37">
        <f>'[1]вспомогат'!J13</f>
        <v>-33564431.32999998</v>
      </c>
      <c r="I14" s="36">
        <f>'[1]вспомогат'!K13</f>
        <v>91.1619771493008</v>
      </c>
      <c r="J14" s="39">
        <f>'[1]вспомогат'!L13</f>
        <v>-22517510.199999988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248613000</v>
      </c>
      <c r="D15" s="33">
        <f>'[1]вспомогат'!D14</f>
        <v>41736000</v>
      </c>
      <c r="E15" s="33">
        <f>'[1]вспомогат'!G14</f>
        <v>222147848.24</v>
      </c>
      <c r="F15" s="33">
        <f>'[1]вспомогат'!H14</f>
        <v>1116710.7700000107</v>
      </c>
      <c r="G15" s="36">
        <f>'[1]вспомогат'!I14</f>
        <v>2.6756535604753946</v>
      </c>
      <c r="H15" s="37">
        <f>'[1]вспомогат'!J14</f>
        <v>-40619289.22999999</v>
      </c>
      <c r="I15" s="36">
        <f>'[1]вспомогат'!K14</f>
        <v>89.35488017118976</v>
      </c>
      <c r="J15" s="39">
        <f>'[1]вспомогат'!L14</f>
        <v>-26465151.75999999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38477000</v>
      </c>
      <c r="D16" s="33">
        <f>'[1]вспомогат'!D15</f>
        <v>5828700</v>
      </c>
      <c r="E16" s="33">
        <f>'[1]вспомогат'!G15</f>
        <v>33837898.66</v>
      </c>
      <c r="F16" s="33">
        <f>'[1]вспомогат'!H15</f>
        <v>162212.86999999732</v>
      </c>
      <c r="G16" s="36">
        <f>'[1]вспомогат'!I15</f>
        <v>2.783002556316114</v>
      </c>
      <c r="H16" s="37">
        <f>'[1]вспомогат'!J15</f>
        <v>-5666487.130000003</v>
      </c>
      <c r="I16" s="36">
        <f>'[1]вспомогат'!K15</f>
        <v>87.94318335629076</v>
      </c>
      <c r="J16" s="39">
        <f>'[1]вспомогат'!L15</f>
        <v>-4639101.340000004</v>
      </c>
    </row>
    <row r="17" spans="1:10" ht="18" customHeight="1">
      <c r="A17" s="40" t="s">
        <v>19</v>
      </c>
      <c r="B17" s="41">
        <f>SUM(B12:B16)</f>
        <v>5426057723</v>
      </c>
      <c r="C17" s="41">
        <f>SUM(C12:C16)</f>
        <v>3029392313</v>
      </c>
      <c r="D17" s="41">
        <f>SUM(D12:D16)</f>
        <v>461445733</v>
      </c>
      <c r="E17" s="41">
        <f>SUM(E12:E16)</f>
        <v>2753324598.62</v>
      </c>
      <c r="F17" s="41">
        <f>SUM(F12:F16)</f>
        <v>21530671.800000094</v>
      </c>
      <c r="G17" s="42">
        <f>F17/D17*100</f>
        <v>4.665916327803619</v>
      </c>
      <c r="H17" s="41">
        <f>SUM(H12:H16)</f>
        <v>-439915061.1999999</v>
      </c>
      <c r="I17" s="43">
        <f>E17/C17*100</f>
        <v>90.8870266424288</v>
      </c>
      <c r="J17" s="41">
        <f>SUM(J12:J16)</f>
        <v>-276067714.38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17045776</v>
      </c>
      <c r="D18" s="44">
        <f>'[1]вспомогат'!D16</f>
        <v>3371640</v>
      </c>
      <c r="E18" s="44">
        <f>'[1]вспомогат'!G16</f>
        <v>15620365.16</v>
      </c>
      <c r="F18" s="44">
        <f>'[1]вспомогат'!H16</f>
        <v>30314</v>
      </c>
      <c r="G18" s="45">
        <f>'[1]вспомогат'!I16</f>
        <v>0.8990876843316606</v>
      </c>
      <c r="H18" s="46">
        <f>'[1]вспомогат'!J16</f>
        <v>-3341326</v>
      </c>
      <c r="I18" s="47">
        <f>'[1]вспомогат'!K16</f>
        <v>91.63774743960028</v>
      </c>
      <c r="J18" s="48">
        <f>'[1]вспомогат'!L16</f>
        <v>-1425410.8399999999</v>
      </c>
    </row>
    <row r="19" spans="1:10" ht="12.75">
      <c r="A19" s="32" t="s">
        <v>21</v>
      </c>
      <c r="B19" s="44">
        <f>'[1]вспомогат'!B17</f>
        <v>178419292</v>
      </c>
      <c r="C19" s="44">
        <f>'[1]вспомогат'!C17</f>
        <v>90812782</v>
      </c>
      <c r="D19" s="44">
        <f>'[1]вспомогат'!D17</f>
        <v>16444506</v>
      </c>
      <c r="E19" s="44">
        <f>'[1]вспомогат'!G17</f>
        <v>110608443.39</v>
      </c>
      <c r="F19" s="44">
        <f>'[1]вспомогат'!H17</f>
        <v>861828.4599999934</v>
      </c>
      <c r="G19" s="45">
        <f>'[1]вспомогат'!I17</f>
        <v>5.24082912554499</v>
      </c>
      <c r="H19" s="37">
        <f>'[1]вспомогат'!J17</f>
        <v>-15582677.540000007</v>
      </c>
      <c r="I19" s="38">
        <f>'[1]вспомогат'!K17</f>
        <v>121.79832062627483</v>
      </c>
      <c r="J19" s="39">
        <f>'[1]вспомогат'!L17</f>
        <v>19795661.39</v>
      </c>
    </row>
    <row r="20" spans="1:10" ht="12.75">
      <c r="A20" s="32" t="s">
        <v>22</v>
      </c>
      <c r="B20" s="44">
        <f>'[1]вспомогат'!B18</f>
        <v>22670655</v>
      </c>
      <c r="C20" s="44">
        <f>'[1]вспомогат'!C18</f>
        <v>10871209</v>
      </c>
      <c r="D20" s="44">
        <f>'[1]вспомогат'!D18</f>
        <v>2548745</v>
      </c>
      <c r="E20" s="44">
        <f>'[1]вспомогат'!G18</f>
        <v>11767320.42</v>
      </c>
      <c r="F20" s="44">
        <f>'[1]вспомогат'!H18</f>
        <v>19557.490000000224</v>
      </c>
      <c r="G20" s="45">
        <f>'[1]вспомогат'!I18</f>
        <v>0.767338042840701</v>
      </c>
      <c r="H20" s="37">
        <f>'[1]вспомогат'!J18</f>
        <v>-2529187.51</v>
      </c>
      <c r="I20" s="38">
        <f>'[1]вспомогат'!K18</f>
        <v>108.24297849484819</v>
      </c>
      <c r="J20" s="39">
        <f>'[1]вспомогат'!L18</f>
        <v>896111.4199999999</v>
      </c>
    </row>
    <row r="21" spans="1:10" ht="12.75">
      <c r="A21" s="32" t="s">
        <v>23</v>
      </c>
      <c r="B21" s="44">
        <f>'[1]вспомогат'!B19</f>
        <v>19279311</v>
      </c>
      <c r="C21" s="44">
        <f>'[1]вспомогат'!C19</f>
        <v>10111911</v>
      </c>
      <c r="D21" s="44">
        <f>'[1]вспомогат'!D19</f>
        <v>3530100</v>
      </c>
      <c r="E21" s="44">
        <f>'[1]вспомогат'!G19</f>
        <v>8294182.34</v>
      </c>
      <c r="F21" s="44">
        <f>'[1]вспомогат'!H19</f>
        <v>28607.28000000026</v>
      </c>
      <c r="G21" s="45">
        <f>'[1]вспомогат'!I19</f>
        <v>0.8103815755927668</v>
      </c>
      <c r="H21" s="37">
        <f>'[1]вспомогат'!J19</f>
        <v>-3501492.7199999997</v>
      </c>
      <c r="I21" s="38">
        <f>'[1]вспомогат'!K19</f>
        <v>82.02388589060959</v>
      </c>
      <c r="J21" s="39">
        <f>'[1]вспомогат'!L19</f>
        <v>-1817728.6600000001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53711343</v>
      </c>
      <c r="D22" s="44">
        <f>'[1]вспомогат'!D20</f>
        <v>10080834</v>
      </c>
      <c r="E22" s="44">
        <f>'[1]вспомогат'!G20</f>
        <v>58601314.79</v>
      </c>
      <c r="F22" s="44">
        <f>'[1]вспомогат'!H20</f>
        <v>303543.5700000003</v>
      </c>
      <c r="G22" s="45">
        <f>'[1]вспомогат'!I20</f>
        <v>3.011095808144448</v>
      </c>
      <c r="H22" s="37">
        <f>'[1]вспомогат'!J20</f>
        <v>-9777290.43</v>
      </c>
      <c r="I22" s="38">
        <f>'[1]вспомогат'!K20</f>
        <v>109.10416965369866</v>
      </c>
      <c r="J22" s="39">
        <f>'[1]вспомогат'!L20</f>
        <v>4889971.789999999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41214980</v>
      </c>
      <c r="D23" s="44">
        <f>'[1]вспомогат'!D21</f>
        <v>7746650</v>
      </c>
      <c r="E23" s="44">
        <f>'[1]вспомогат'!G21</f>
        <v>44143665.82</v>
      </c>
      <c r="F23" s="44">
        <f>'[1]вспомогат'!H21</f>
        <v>226951.61999999732</v>
      </c>
      <c r="G23" s="45">
        <f>'[1]вспомогат'!I21</f>
        <v>2.9296743753751278</v>
      </c>
      <c r="H23" s="37">
        <f>'[1]вспомогат'!J21</f>
        <v>-7519698.380000003</v>
      </c>
      <c r="I23" s="38">
        <f>'[1]вспомогат'!K21</f>
        <v>107.105877086438</v>
      </c>
      <c r="J23" s="39">
        <f>'[1]вспомогат'!L21</f>
        <v>2928685.8200000003</v>
      </c>
    </row>
    <row r="24" spans="1:10" ht="12.75">
      <c r="A24" s="32" t="s">
        <v>26</v>
      </c>
      <c r="B24" s="44">
        <f>'[1]вспомогат'!B22</f>
        <v>76082425</v>
      </c>
      <c r="C24" s="44">
        <f>'[1]вспомогат'!C22</f>
        <v>43927540</v>
      </c>
      <c r="D24" s="44">
        <f>'[1]вспомогат'!D22</f>
        <v>7913384</v>
      </c>
      <c r="E24" s="44">
        <f>'[1]вспомогат'!G22</f>
        <v>42394039.93</v>
      </c>
      <c r="F24" s="44">
        <f>'[1]вспомогат'!H22</f>
        <v>182197.1799999997</v>
      </c>
      <c r="G24" s="45">
        <f>'[1]вспомогат'!I22</f>
        <v>2.3023927563732496</v>
      </c>
      <c r="H24" s="37">
        <f>'[1]вспомогат'!J22</f>
        <v>-7731186.82</v>
      </c>
      <c r="I24" s="38">
        <f>'[1]вспомогат'!K22</f>
        <v>96.50902356471589</v>
      </c>
      <c r="J24" s="39">
        <f>'[1]вспомогат'!L22</f>
        <v>-1533500.0700000003</v>
      </c>
    </row>
    <row r="25" spans="1:10" ht="12.75">
      <c r="A25" s="32" t="s">
        <v>27</v>
      </c>
      <c r="B25" s="44">
        <f>'[1]вспомогат'!B23</f>
        <v>64046100</v>
      </c>
      <c r="C25" s="44">
        <f>'[1]вспомогат'!C23</f>
        <v>32522096</v>
      </c>
      <c r="D25" s="44">
        <f>'[1]вспомогат'!D23</f>
        <v>6725223</v>
      </c>
      <c r="E25" s="44">
        <f>'[1]вспомогат'!G23</f>
        <v>31645908.07</v>
      </c>
      <c r="F25" s="44">
        <f>'[1]вспомогат'!H23</f>
        <v>275677.19999999925</v>
      </c>
      <c r="G25" s="45">
        <f>'[1]вспомогат'!I23</f>
        <v>4.09915329201722</v>
      </c>
      <c r="H25" s="37">
        <f>'[1]вспомогат'!J23</f>
        <v>-6449545.800000001</v>
      </c>
      <c r="I25" s="38">
        <f>'[1]вспомогат'!K23</f>
        <v>97.30586881608123</v>
      </c>
      <c r="J25" s="39">
        <f>'[1]вспомогат'!L23</f>
        <v>-876187.9299999997</v>
      </c>
    </row>
    <row r="26" spans="1:10" ht="12.75">
      <c r="A26" s="49" t="s">
        <v>28</v>
      </c>
      <c r="B26" s="44">
        <f>'[1]вспомогат'!B24</f>
        <v>35055064</v>
      </c>
      <c r="C26" s="44">
        <f>'[1]вспомогат'!C24</f>
        <v>14807241</v>
      </c>
      <c r="D26" s="44">
        <f>'[1]вспомогат'!D24</f>
        <v>2613070</v>
      </c>
      <c r="E26" s="44">
        <f>'[1]вспомогат'!G24</f>
        <v>16285867.52</v>
      </c>
      <c r="F26" s="44">
        <f>'[1]вспомогат'!H24</f>
        <v>43660.61999999918</v>
      </c>
      <c r="G26" s="45">
        <f>'[1]вспомогат'!I24</f>
        <v>1.6708553540471238</v>
      </c>
      <c r="H26" s="37">
        <f>'[1]вспомогат'!J24</f>
        <v>-2569409.380000001</v>
      </c>
      <c r="I26" s="38">
        <f>'[1]вспомогат'!K24</f>
        <v>109.9858340929279</v>
      </c>
      <c r="J26" s="39">
        <f>'[1]вспомогат'!L24</f>
        <v>1478626.5199999996</v>
      </c>
    </row>
    <row r="27" spans="1:10" ht="12.75">
      <c r="A27" s="32" t="s">
        <v>29</v>
      </c>
      <c r="B27" s="44">
        <f>'[1]вспомогат'!B25</f>
        <v>109058703</v>
      </c>
      <c r="C27" s="44">
        <f>'[1]вспомогат'!C25</f>
        <v>53828580</v>
      </c>
      <c r="D27" s="44">
        <f>'[1]вспомогат'!D25</f>
        <v>10719040</v>
      </c>
      <c r="E27" s="44">
        <f>'[1]вспомогат'!G25</f>
        <v>51450860.15</v>
      </c>
      <c r="F27" s="44">
        <f>'[1]вспомогат'!H25</f>
        <v>352686.5300000012</v>
      </c>
      <c r="G27" s="45">
        <f>'[1]вспомогат'!I25</f>
        <v>3.290280939337862</v>
      </c>
      <c r="H27" s="37">
        <f>'[1]вспомогат'!J25</f>
        <v>-10366353.469999999</v>
      </c>
      <c r="I27" s="38">
        <f>'[1]вспомогат'!K25</f>
        <v>95.58279291409879</v>
      </c>
      <c r="J27" s="39">
        <f>'[1]вспомогат'!L25</f>
        <v>-2377719.8500000015</v>
      </c>
    </row>
    <row r="28" spans="1:10" ht="12.75">
      <c r="A28" s="32" t="s">
        <v>30</v>
      </c>
      <c r="B28" s="44">
        <f>'[1]вспомогат'!B26</f>
        <v>63184755</v>
      </c>
      <c r="C28" s="44">
        <f>'[1]вспомогат'!C26</f>
        <v>31587306</v>
      </c>
      <c r="D28" s="44">
        <f>'[1]вспомогат'!D26</f>
        <v>6693329</v>
      </c>
      <c r="E28" s="44">
        <f>'[1]вспомогат'!G26</f>
        <v>27814262.29</v>
      </c>
      <c r="F28" s="44">
        <f>'[1]вспомогат'!H26</f>
        <v>221739.02999999747</v>
      </c>
      <c r="G28" s="45">
        <f>'[1]вспомогат'!I26</f>
        <v>3.3128362583102886</v>
      </c>
      <c r="H28" s="37">
        <f>'[1]вспомогат'!J26</f>
        <v>-6471589.9700000025</v>
      </c>
      <c r="I28" s="38">
        <f>'[1]вспомогат'!K26</f>
        <v>88.05518992344584</v>
      </c>
      <c r="J28" s="39">
        <f>'[1]вспомогат'!L26</f>
        <v>-3773043.710000001</v>
      </c>
    </row>
    <row r="29" spans="1:10" ht="12.75">
      <c r="A29" s="32" t="s">
        <v>31</v>
      </c>
      <c r="B29" s="44">
        <f>'[1]вспомогат'!B27</f>
        <v>43852272</v>
      </c>
      <c r="C29" s="44">
        <f>'[1]вспомогат'!C27</f>
        <v>23825964</v>
      </c>
      <c r="D29" s="44">
        <f>'[1]вспомогат'!D27</f>
        <v>5508267</v>
      </c>
      <c r="E29" s="44">
        <f>'[1]вспомогат'!G27</f>
        <v>22414944.17</v>
      </c>
      <c r="F29" s="44">
        <f>'[1]вспомогат'!H27</f>
        <v>93120.2100000009</v>
      </c>
      <c r="G29" s="45">
        <f>'[1]вспомогат'!I27</f>
        <v>1.6905536714179052</v>
      </c>
      <c r="H29" s="37">
        <f>'[1]вспомогат'!J27</f>
        <v>-5415146.789999999</v>
      </c>
      <c r="I29" s="38">
        <f>'[1]вспомогат'!K27</f>
        <v>94.07780591794733</v>
      </c>
      <c r="J29" s="39">
        <f>'[1]вспомогат'!L27</f>
        <v>-1411019.8299999982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29683144</v>
      </c>
      <c r="D30" s="44">
        <f>'[1]вспомогат'!D28</f>
        <v>4191767</v>
      </c>
      <c r="E30" s="44">
        <f>'[1]вспомогат'!G28</f>
        <v>28616469.23</v>
      </c>
      <c r="F30" s="44">
        <f>'[1]вспомогат'!H28</f>
        <v>112540.9299999997</v>
      </c>
      <c r="G30" s="45">
        <f>'[1]вспомогат'!I28</f>
        <v>2.6848088169022684</v>
      </c>
      <c r="H30" s="37">
        <f>'[1]вспомогат'!J28</f>
        <v>-4079226.0700000003</v>
      </c>
      <c r="I30" s="38">
        <f>'[1]вспомогат'!K28</f>
        <v>96.40646297440729</v>
      </c>
      <c r="J30" s="39">
        <f>'[1]вспомогат'!L28</f>
        <v>-1066674.7699999996</v>
      </c>
    </row>
    <row r="31" spans="1:10" ht="12.75">
      <c r="A31" s="32" t="s">
        <v>33</v>
      </c>
      <c r="B31" s="44">
        <f>'[1]вспомогат'!B29</f>
        <v>126170120</v>
      </c>
      <c r="C31" s="44">
        <f>'[1]вспомогат'!C29</f>
        <v>72964798</v>
      </c>
      <c r="D31" s="44">
        <f>'[1]вспомогат'!D29</f>
        <v>10237212</v>
      </c>
      <c r="E31" s="44">
        <f>'[1]вспомогат'!G29</f>
        <v>68704538.76</v>
      </c>
      <c r="F31" s="44">
        <f>'[1]вспомогат'!H29</f>
        <v>177969.71000000834</v>
      </c>
      <c r="G31" s="45">
        <f>'[1]вспомогат'!I29</f>
        <v>1.738458771782868</v>
      </c>
      <c r="H31" s="37">
        <f>'[1]вспомогат'!J29</f>
        <v>-10059242.289999992</v>
      </c>
      <c r="I31" s="38">
        <f>'[1]вспомогат'!K29</f>
        <v>94.16121286322208</v>
      </c>
      <c r="J31" s="39">
        <f>'[1]вспомогат'!L29</f>
        <v>-4260259.239999995</v>
      </c>
    </row>
    <row r="32" spans="1:10" ht="12.75">
      <c r="A32" s="32" t="s">
        <v>34</v>
      </c>
      <c r="B32" s="44">
        <f>'[1]вспомогат'!B30</f>
        <v>51541482</v>
      </c>
      <c r="C32" s="44">
        <f>'[1]вспомогат'!C30</f>
        <v>27969125</v>
      </c>
      <c r="D32" s="44">
        <f>'[1]вспомогат'!D30</f>
        <v>7276385</v>
      </c>
      <c r="E32" s="44">
        <f>'[1]вспомогат'!G30</f>
        <v>27222110.59</v>
      </c>
      <c r="F32" s="44">
        <f>'[1]вспомогат'!H30</f>
        <v>82206.8599999994</v>
      </c>
      <c r="G32" s="45">
        <f>'[1]вспомогат'!I30</f>
        <v>1.1297761182235329</v>
      </c>
      <c r="H32" s="37">
        <f>'[1]вспомогат'!J30</f>
        <v>-7194178.140000001</v>
      </c>
      <c r="I32" s="38">
        <f>'[1]вспомогат'!K30</f>
        <v>97.32914629971442</v>
      </c>
      <c r="J32" s="39">
        <f>'[1]вспомогат'!L30</f>
        <v>-747014.4100000001</v>
      </c>
    </row>
    <row r="33" spans="1:10" ht="12.75">
      <c r="A33" s="32" t="s">
        <v>35</v>
      </c>
      <c r="B33" s="44">
        <f>'[1]вспомогат'!B31</f>
        <v>32884207</v>
      </c>
      <c r="C33" s="44">
        <f>'[1]вспомогат'!C31</f>
        <v>15745204</v>
      </c>
      <c r="D33" s="44">
        <f>'[1]вспомогат'!D31</f>
        <v>2948360</v>
      </c>
      <c r="E33" s="44">
        <f>'[1]вспомогат'!G31</f>
        <v>13430181.86</v>
      </c>
      <c r="F33" s="44">
        <f>'[1]вспомогат'!H31</f>
        <v>72423.12999999896</v>
      </c>
      <c r="G33" s="45">
        <f>'[1]вспомогат'!I31</f>
        <v>2.4563869405363983</v>
      </c>
      <c r="H33" s="37">
        <f>'[1]вспомогат'!J31</f>
        <v>-2875936.870000001</v>
      </c>
      <c r="I33" s="38">
        <f>'[1]вспомогат'!K31</f>
        <v>85.29696954069314</v>
      </c>
      <c r="J33" s="39">
        <f>'[1]вспомогат'!L31</f>
        <v>-2315022.1400000006</v>
      </c>
    </row>
    <row r="34" spans="1:10" ht="12.75">
      <c r="A34" s="32" t="s">
        <v>36</v>
      </c>
      <c r="B34" s="44">
        <f>'[1]вспомогат'!B32</f>
        <v>26751085</v>
      </c>
      <c r="C34" s="44">
        <f>'[1]вспомогат'!C32</f>
        <v>13642676</v>
      </c>
      <c r="D34" s="44">
        <f>'[1]вспомогат'!D32</f>
        <v>3573525</v>
      </c>
      <c r="E34" s="44">
        <f>'[1]вспомогат'!G32</f>
        <v>14682427.51</v>
      </c>
      <c r="F34" s="44">
        <f>'[1]вспомогат'!H32</f>
        <v>180903.98000000045</v>
      </c>
      <c r="G34" s="45">
        <f>'[1]вспомогат'!I32</f>
        <v>5.0623398465101115</v>
      </c>
      <c r="H34" s="37">
        <f>'[1]вспомогат'!J32</f>
        <v>-3392621.0199999996</v>
      </c>
      <c r="I34" s="38">
        <f>'[1]вспомогат'!K32</f>
        <v>107.62131644847388</v>
      </c>
      <c r="J34" s="39">
        <f>'[1]вспомогат'!L32</f>
        <v>1039751.5099999998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22463610</v>
      </c>
      <c r="D35" s="44">
        <f>'[1]вспомогат'!D33</f>
        <v>5575216</v>
      </c>
      <c r="E35" s="44">
        <f>'[1]вспомогат'!G33</f>
        <v>21753466.07</v>
      </c>
      <c r="F35" s="44">
        <f>'[1]вспомогат'!H33</f>
        <v>79311.51999999955</v>
      </c>
      <c r="G35" s="45">
        <f>'[1]вспомогат'!I33</f>
        <v>1.4225730447035516</v>
      </c>
      <c r="H35" s="37">
        <f>'[1]вспомогат'!J33</f>
        <v>-5495904.48</v>
      </c>
      <c r="I35" s="38">
        <f>'[1]вспомогат'!K33</f>
        <v>96.83869186653436</v>
      </c>
      <c r="J35" s="39">
        <f>'[1]вспомогат'!L33</f>
        <v>-710143.9299999997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21858890</v>
      </c>
      <c r="D36" s="44">
        <f>'[1]вспомогат'!D34</f>
        <v>5770060</v>
      </c>
      <c r="E36" s="44">
        <f>'[1]вспомогат'!G34</f>
        <v>21102004.68</v>
      </c>
      <c r="F36" s="44">
        <f>'[1]вспомогат'!H34</f>
        <v>54708.140000000596</v>
      </c>
      <c r="G36" s="45">
        <f>'[1]вспомогат'!I34</f>
        <v>0.9481381476102604</v>
      </c>
      <c r="H36" s="37">
        <f>'[1]вспомогат'!J34</f>
        <v>-5715351.859999999</v>
      </c>
      <c r="I36" s="38">
        <f>'[1]вспомогат'!K34</f>
        <v>96.5374027683931</v>
      </c>
      <c r="J36" s="39">
        <f>'[1]вспомогат'!L34</f>
        <v>-756885.3200000003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57124428</v>
      </c>
      <c r="D37" s="44">
        <f>'[1]вспомогат'!D35</f>
        <v>10351810</v>
      </c>
      <c r="E37" s="44">
        <f>'[1]вспомогат'!G35</f>
        <v>51333332.49</v>
      </c>
      <c r="F37" s="44">
        <f>'[1]вспомогат'!H35</f>
        <v>891951.0700000003</v>
      </c>
      <c r="G37" s="45">
        <f>'[1]вспомогат'!I35</f>
        <v>8.616377908790833</v>
      </c>
      <c r="H37" s="37">
        <f>'[1]вспомогат'!J35</f>
        <v>-9459858.93</v>
      </c>
      <c r="I37" s="38">
        <f>'[1]вспомогат'!K35</f>
        <v>89.86231335217921</v>
      </c>
      <c r="J37" s="39">
        <f>'[1]вспомогат'!L35</f>
        <v>-5791095.509999998</v>
      </c>
    </row>
    <row r="38" spans="1:10" ht="18.75" customHeight="1">
      <c r="A38" s="50" t="s">
        <v>40</v>
      </c>
      <c r="B38" s="41">
        <f>SUM(B18:B37)</f>
        <v>1326828877</v>
      </c>
      <c r="C38" s="41">
        <f>SUM(C18:C37)</f>
        <v>685718603</v>
      </c>
      <c r="D38" s="41">
        <f>SUM(D18:D37)</f>
        <v>133819123</v>
      </c>
      <c r="E38" s="41">
        <f>SUM(E18:E37)</f>
        <v>687885705.24</v>
      </c>
      <c r="F38" s="41">
        <f>SUM(F18:F37)</f>
        <v>4291898.529999997</v>
      </c>
      <c r="G38" s="42">
        <f>F38/D38*100</f>
        <v>3.2072385723227286</v>
      </c>
      <c r="H38" s="41">
        <f>SUM(H18:H37)</f>
        <v>-129527224.47</v>
      </c>
      <c r="I38" s="43">
        <f>E38/C38*100</f>
        <v>100.31603375357166</v>
      </c>
      <c r="J38" s="41">
        <f>SUM(J18:J37)</f>
        <v>2167102.240000004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7220535</v>
      </c>
      <c r="D39" s="33">
        <f>'[1]вспомогат'!D36</f>
        <v>2294395</v>
      </c>
      <c r="E39" s="33">
        <f>'[1]вспомогат'!G36</f>
        <v>5077063.13</v>
      </c>
      <c r="F39" s="33">
        <f>'[1]вспомогат'!H36</f>
        <v>1483.4699999997392</v>
      </c>
      <c r="G39" s="36">
        <f>'[1]вспомогат'!I36</f>
        <v>0.06465626014699906</v>
      </c>
      <c r="H39" s="37">
        <f>'[1]вспомогат'!J36</f>
        <v>-2292911.5300000003</v>
      </c>
      <c r="I39" s="38">
        <f>'[1]вспомогат'!K36</f>
        <v>70.31422366902176</v>
      </c>
      <c r="J39" s="39">
        <f>'[1]вспомогат'!L36</f>
        <v>-2143471.87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18404020</v>
      </c>
      <c r="D40" s="33">
        <f>'[1]вспомогат'!D37</f>
        <v>3405754</v>
      </c>
      <c r="E40" s="33">
        <f>'[1]вспомогат'!G37</f>
        <v>15323943.35</v>
      </c>
      <c r="F40" s="33">
        <f>'[1]вспомогат'!H37</f>
        <v>86055.69999999925</v>
      </c>
      <c r="G40" s="36">
        <f>'[1]вспомогат'!I37</f>
        <v>2.526773806916156</v>
      </c>
      <c r="H40" s="37">
        <f>'[1]вспомогат'!J37</f>
        <v>-3319698.3000000007</v>
      </c>
      <c r="I40" s="38">
        <f>'[1]вспомогат'!K37</f>
        <v>83.26410941739903</v>
      </c>
      <c r="J40" s="39">
        <f>'[1]вспомогат'!L37</f>
        <v>-3080076.6500000004</v>
      </c>
    </row>
    <row r="41" spans="1:10" ht="12.75" customHeight="1">
      <c r="A41" s="51" t="s">
        <v>43</v>
      </c>
      <c r="B41" s="33">
        <f>'[1]вспомогат'!B38</f>
        <v>16612034</v>
      </c>
      <c r="C41" s="33">
        <f>'[1]вспомогат'!C38</f>
        <v>8231451</v>
      </c>
      <c r="D41" s="33">
        <f>'[1]вспомогат'!D38</f>
        <v>1442892</v>
      </c>
      <c r="E41" s="33">
        <f>'[1]вспомогат'!G38</f>
        <v>7392109.71</v>
      </c>
      <c r="F41" s="33">
        <f>'[1]вспомогат'!H38</f>
        <v>12193.339999999851</v>
      </c>
      <c r="G41" s="36">
        <f>'[1]вспомогат'!I38</f>
        <v>0.8450625549244053</v>
      </c>
      <c r="H41" s="37">
        <f>'[1]вспомогат'!J38</f>
        <v>-1430698.6600000001</v>
      </c>
      <c r="I41" s="38">
        <f>'[1]вспомогат'!K38</f>
        <v>89.80324015778021</v>
      </c>
      <c r="J41" s="39">
        <f>'[1]вспомогат'!L38</f>
        <v>-839341.29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8491450</v>
      </c>
      <c r="D42" s="33">
        <f>'[1]вспомогат'!D39</f>
        <v>2810526</v>
      </c>
      <c r="E42" s="33">
        <f>'[1]вспомогат'!G39</f>
        <v>5839216.43</v>
      </c>
      <c r="F42" s="33">
        <f>'[1]вспомогат'!H39</f>
        <v>66452.75999999978</v>
      </c>
      <c r="G42" s="36">
        <f>'[1]вспомогат'!I39</f>
        <v>2.3644243106094653</v>
      </c>
      <c r="H42" s="37">
        <f>'[1]вспомогат'!J39</f>
        <v>-2744073.24</v>
      </c>
      <c r="I42" s="38">
        <f>'[1]вспомогат'!K39</f>
        <v>68.7658342214816</v>
      </c>
      <c r="J42" s="39">
        <f>'[1]вспомогат'!L39</f>
        <v>-2652233.5700000003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4358468</v>
      </c>
      <c r="D43" s="33">
        <f>'[1]вспомогат'!D40</f>
        <v>1191208</v>
      </c>
      <c r="E43" s="33">
        <f>'[1]вспомогат'!G40</f>
        <v>6189150.51</v>
      </c>
      <c r="F43" s="33">
        <f>'[1]вспомогат'!H40</f>
        <v>3885.0299999993294</v>
      </c>
      <c r="G43" s="36">
        <f>'[1]вспомогат'!I40</f>
        <v>0.32614203396882235</v>
      </c>
      <c r="H43" s="37">
        <f>'[1]вспомогат'!J40</f>
        <v>-1187322.9700000007</v>
      </c>
      <c r="I43" s="38">
        <f>'[1]вспомогат'!K40</f>
        <v>142.00288977686654</v>
      </c>
      <c r="J43" s="39">
        <f>'[1]вспомогат'!L40</f>
        <v>1830682.5099999998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9133818</v>
      </c>
      <c r="D44" s="33">
        <f>'[1]вспомогат'!D41</f>
        <v>3648550</v>
      </c>
      <c r="E44" s="33">
        <f>'[1]вспомогат'!G41</f>
        <v>6283524.86</v>
      </c>
      <c r="F44" s="33">
        <f>'[1]вспомогат'!H41</f>
        <v>5402.5600000005215</v>
      </c>
      <c r="G44" s="36">
        <f>'[1]вспомогат'!I41</f>
        <v>0.14807416644969978</v>
      </c>
      <c r="H44" s="37">
        <f>'[1]вспомогат'!J41</f>
        <v>-3643147.4399999995</v>
      </c>
      <c r="I44" s="38">
        <f>'[1]вспомогат'!K41</f>
        <v>68.79406684039468</v>
      </c>
      <c r="J44" s="39">
        <f>'[1]вспомогат'!L41</f>
        <v>-2850293.1399999997</v>
      </c>
    </row>
    <row r="45" spans="1:10" ht="14.25" customHeight="1">
      <c r="A45" s="52" t="s">
        <v>47</v>
      </c>
      <c r="B45" s="33">
        <f>'[1]вспомогат'!B42</f>
        <v>23202313</v>
      </c>
      <c r="C45" s="33">
        <f>'[1]вспомогат'!C42</f>
        <v>13541485</v>
      </c>
      <c r="D45" s="33">
        <f>'[1]вспомогат'!D42</f>
        <v>2209195</v>
      </c>
      <c r="E45" s="33">
        <f>'[1]вспомогат'!G42</f>
        <v>12096188.74</v>
      </c>
      <c r="F45" s="33">
        <f>'[1]вспомогат'!H42</f>
        <v>54891.15000000037</v>
      </c>
      <c r="G45" s="36">
        <f>'[1]вспомогат'!I42</f>
        <v>2.4846674920050233</v>
      </c>
      <c r="H45" s="37">
        <f>'[1]вспомогат'!J42</f>
        <v>-2154303.8499999996</v>
      </c>
      <c r="I45" s="38">
        <f>'[1]вспомогат'!K42</f>
        <v>89.32689981933297</v>
      </c>
      <c r="J45" s="39">
        <f>'[1]вспомогат'!L42</f>
        <v>-1445296.2599999998</v>
      </c>
    </row>
    <row r="46" spans="1:10" ht="14.25" customHeight="1">
      <c r="A46" s="52" t="s">
        <v>48</v>
      </c>
      <c r="B46" s="33">
        <f>'[1]вспомогат'!B43</f>
        <v>35096306</v>
      </c>
      <c r="C46" s="33">
        <f>'[1]вспомогат'!C43</f>
        <v>19368947</v>
      </c>
      <c r="D46" s="33">
        <f>'[1]вспомогат'!D43</f>
        <v>3359338</v>
      </c>
      <c r="E46" s="33">
        <f>'[1]вспомогат'!G43</f>
        <v>20964248.69</v>
      </c>
      <c r="F46" s="33">
        <f>'[1]вспомогат'!H43</f>
        <v>90921.73000000045</v>
      </c>
      <c r="G46" s="36">
        <f>'[1]вспомогат'!I43</f>
        <v>2.706537121301889</v>
      </c>
      <c r="H46" s="37">
        <f>'[1]вспомогат'!J43</f>
        <v>-3268416.2699999996</v>
      </c>
      <c r="I46" s="38">
        <f>'[1]вспомогат'!K43</f>
        <v>108.23638832818325</v>
      </c>
      <c r="J46" s="39">
        <f>'[1]вспомогат'!L43</f>
        <v>1595301.6900000013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10457400</v>
      </c>
      <c r="D47" s="33">
        <f>'[1]вспомогат'!D44</f>
        <v>2196540</v>
      </c>
      <c r="E47" s="33">
        <f>'[1]вспомогат'!G44</f>
        <v>8893074.86</v>
      </c>
      <c r="F47" s="33">
        <f>'[1]вспомогат'!H44</f>
        <v>42163.87999999896</v>
      </c>
      <c r="G47" s="36">
        <f>'[1]вспомогат'!I44</f>
        <v>1.9195589427007456</v>
      </c>
      <c r="H47" s="37">
        <f>'[1]вспомогат'!J44</f>
        <v>-2154376.120000001</v>
      </c>
      <c r="I47" s="38">
        <f>'[1]вспомогат'!K44</f>
        <v>85.04097442959052</v>
      </c>
      <c r="J47" s="39">
        <f>'[1]вспомогат'!L44</f>
        <v>-1564325.1400000006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8782160</v>
      </c>
      <c r="D48" s="33">
        <f>'[1]вспомогат'!D45</f>
        <v>1444120</v>
      </c>
      <c r="E48" s="33">
        <f>'[1]вспомогат'!G45</f>
        <v>8014103.38</v>
      </c>
      <c r="F48" s="33">
        <f>'[1]вспомогат'!H45</f>
        <v>30156.570000000298</v>
      </c>
      <c r="G48" s="36">
        <f>'[1]вспомогат'!I45</f>
        <v>2.0882315874027295</v>
      </c>
      <c r="H48" s="37">
        <f>'[1]вспомогат'!J45</f>
        <v>-1413963.4299999997</v>
      </c>
      <c r="I48" s="38">
        <f>'[1]вспомогат'!K45</f>
        <v>91.25435405412792</v>
      </c>
      <c r="J48" s="39">
        <f>'[1]вспомогат'!L45</f>
        <v>-768056.6200000001</v>
      </c>
    </row>
    <row r="49" spans="1:10" ht="14.25" customHeight="1">
      <c r="A49" s="52" t="s">
        <v>51</v>
      </c>
      <c r="B49" s="33">
        <f>'[1]вспомогат'!B46</f>
        <v>5679205</v>
      </c>
      <c r="C49" s="33">
        <f>'[1]вспомогат'!C46</f>
        <v>3532086</v>
      </c>
      <c r="D49" s="33">
        <f>'[1]вспомогат'!D46</f>
        <v>634807</v>
      </c>
      <c r="E49" s="33">
        <f>'[1]вспомогат'!G46</f>
        <v>3339263.51</v>
      </c>
      <c r="F49" s="33">
        <f>'[1]вспомогат'!H46</f>
        <v>506.56999999983236</v>
      </c>
      <c r="G49" s="36">
        <f>'[1]вспомогат'!I46</f>
        <v>0.07979905703620666</v>
      </c>
      <c r="H49" s="37">
        <f>'[1]вспомогат'!J46</f>
        <v>-634300.4300000002</v>
      </c>
      <c r="I49" s="38">
        <f>'[1]вспомогат'!K46</f>
        <v>94.5408325278603</v>
      </c>
      <c r="J49" s="39">
        <f>'[1]вспомогат'!L46</f>
        <v>-192822.49000000022</v>
      </c>
    </row>
    <row r="50" spans="1:10" ht="14.25" customHeight="1">
      <c r="A50" s="52" t="s">
        <v>52</v>
      </c>
      <c r="B50" s="33">
        <f>'[1]вспомогат'!B47</f>
        <v>6362670</v>
      </c>
      <c r="C50" s="33">
        <f>'[1]вспомогат'!C47</f>
        <v>3310509</v>
      </c>
      <c r="D50" s="33">
        <f>'[1]вспомогат'!D47</f>
        <v>735605</v>
      </c>
      <c r="E50" s="33">
        <f>'[1]вспомогат'!G47</f>
        <v>3324782.45</v>
      </c>
      <c r="F50" s="33">
        <f>'[1]вспомогат'!H47</f>
        <v>4928.200000000186</v>
      </c>
      <c r="G50" s="36">
        <f>'[1]вспомогат'!I47</f>
        <v>0.6699519443179677</v>
      </c>
      <c r="H50" s="37">
        <f>'[1]вспомогат'!J47</f>
        <v>-730676.7999999998</v>
      </c>
      <c r="I50" s="38">
        <f>'[1]вспомогат'!K47</f>
        <v>100.43115575278605</v>
      </c>
      <c r="J50" s="39">
        <f>'[1]вспомогат'!L47</f>
        <v>14273.450000000186</v>
      </c>
    </row>
    <row r="51" spans="1:10" ht="14.25" customHeight="1">
      <c r="A51" s="52" t="s">
        <v>53</v>
      </c>
      <c r="B51" s="33">
        <f>'[1]вспомогат'!B48</f>
        <v>7730000</v>
      </c>
      <c r="C51" s="33">
        <f>'[1]вспомогат'!C48</f>
        <v>4002339</v>
      </c>
      <c r="D51" s="33">
        <f>'[1]вспомогат'!D48</f>
        <v>854777</v>
      </c>
      <c r="E51" s="33">
        <f>'[1]вспомогат'!G48</f>
        <v>3450830.49</v>
      </c>
      <c r="F51" s="33">
        <f>'[1]вспомогат'!H48</f>
        <v>2964.1400000001304</v>
      </c>
      <c r="G51" s="36">
        <f>'[1]вспомогат'!I48</f>
        <v>0.34677348595015195</v>
      </c>
      <c r="H51" s="37">
        <f>'[1]вспомогат'!J48</f>
        <v>-851812.8599999999</v>
      </c>
      <c r="I51" s="38">
        <f>'[1]вспомогат'!K48</f>
        <v>86.2203449033178</v>
      </c>
      <c r="J51" s="39">
        <f>'[1]вспомогат'!L48</f>
        <v>-551508.5099999998</v>
      </c>
    </row>
    <row r="52" spans="1:10" ht="14.25" customHeight="1">
      <c r="A52" s="52" t="s">
        <v>54</v>
      </c>
      <c r="B52" s="33">
        <f>'[1]вспомогат'!B49</f>
        <v>16420300</v>
      </c>
      <c r="C52" s="33">
        <f>'[1]вспомогат'!C49</f>
        <v>7914575</v>
      </c>
      <c r="D52" s="33">
        <f>'[1]вспомогат'!D49</f>
        <v>1235980</v>
      </c>
      <c r="E52" s="33">
        <f>'[1]вспомогат'!G49</f>
        <v>8971403.05</v>
      </c>
      <c r="F52" s="33">
        <f>'[1]вспомогат'!H49</f>
        <v>21228.94000000134</v>
      </c>
      <c r="G52" s="36">
        <f>'[1]вспомогат'!I49</f>
        <v>1.7175795724851002</v>
      </c>
      <c r="H52" s="37">
        <f>'[1]вспомогат'!J49</f>
        <v>-1214751.0599999987</v>
      </c>
      <c r="I52" s="38">
        <f>'[1]вспомогат'!K49</f>
        <v>113.35293493333502</v>
      </c>
      <c r="J52" s="39">
        <f>'[1]вспомогат'!L49</f>
        <v>1056828.0500000007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4326674</v>
      </c>
      <c r="D53" s="33">
        <f>'[1]вспомогат'!D50</f>
        <v>896706</v>
      </c>
      <c r="E53" s="33">
        <f>'[1]вспомогат'!G50</f>
        <v>3468982.82</v>
      </c>
      <c r="F53" s="33">
        <f>'[1]вспомогат'!H50</f>
        <v>3950.4799999999814</v>
      </c>
      <c r="G53" s="36">
        <f>'[1]вспомогат'!I50</f>
        <v>0.44055465224945317</v>
      </c>
      <c r="H53" s="37">
        <f>'[1]вспомогат'!J50</f>
        <v>-892755.52</v>
      </c>
      <c r="I53" s="38">
        <f>'[1]вспомогат'!K50</f>
        <v>80.17666272060248</v>
      </c>
      <c r="J53" s="39">
        <f>'[1]вспомогат'!L50</f>
        <v>-857691.1800000002</v>
      </c>
    </row>
    <row r="54" spans="1:10" ht="14.25" customHeight="1">
      <c r="A54" s="52" t="s">
        <v>56</v>
      </c>
      <c r="B54" s="33">
        <f>'[1]вспомогат'!B51</f>
        <v>5192100</v>
      </c>
      <c r="C54" s="33">
        <f>'[1]вспомогат'!C51</f>
        <v>2870797</v>
      </c>
      <c r="D54" s="33">
        <f>'[1]вспомогат'!D51</f>
        <v>400108</v>
      </c>
      <c r="E54" s="33">
        <f>'[1]вспомогат'!G51</f>
        <v>3014107.86</v>
      </c>
      <c r="F54" s="33">
        <f>'[1]вспомогат'!H51</f>
        <v>618.1099999998696</v>
      </c>
      <c r="G54" s="36">
        <f>'[1]вспомогат'!I51</f>
        <v>0.1544857888369814</v>
      </c>
      <c r="H54" s="37">
        <f>'[1]вспомогат'!J51</f>
        <v>-399489.89000000013</v>
      </c>
      <c r="I54" s="38">
        <f>'[1]вспомогат'!K51</f>
        <v>104.99202346944072</v>
      </c>
      <c r="J54" s="39">
        <f>'[1]вспомогат'!L51</f>
        <v>143310.85999999987</v>
      </c>
    </row>
    <row r="55" spans="1:10" ht="15" customHeight="1">
      <c r="A55" s="50" t="s">
        <v>57</v>
      </c>
      <c r="B55" s="41">
        <f>SUM(B39:B54)</f>
        <v>243068014</v>
      </c>
      <c r="C55" s="41">
        <f>SUM(C39:C54)</f>
        <v>133946714</v>
      </c>
      <c r="D55" s="41">
        <f>SUM(D39:D54)</f>
        <v>28760501</v>
      </c>
      <c r="E55" s="41">
        <f>SUM(E39:E54)</f>
        <v>121641993.83999999</v>
      </c>
      <c r="F55" s="41">
        <f>SUM(F39:F54)</f>
        <v>427802.6299999999</v>
      </c>
      <c r="G55" s="42">
        <f>F55/D55*100</f>
        <v>1.4874658476915958</v>
      </c>
      <c r="H55" s="41">
        <f>SUM(H39:H54)</f>
        <v>-28332698.369999997</v>
      </c>
      <c r="I55" s="43">
        <f>E55/C55*100</f>
        <v>90.813720028996</v>
      </c>
      <c r="J55" s="41">
        <f>SUM(J39:J54)</f>
        <v>-12304720.159999998</v>
      </c>
    </row>
    <row r="56" spans="1:10" ht="15.75" customHeight="1">
      <c r="A56" s="53" t="s">
        <v>58</v>
      </c>
      <c r="B56" s="54">
        <f>'[1]вспомогат'!B52</f>
        <v>8503359714</v>
      </c>
      <c r="C56" s="54">
        <f>'[1]вспомогат'!C52</f>
        <v>4628747570</v>
      </c>
      <c r="D56" s="54">
        <f>'[1]вспомогат'!D52</f>
        <v>721685397</v>
      </c>
      <c r="E56" s="54">
        <f>'[1]вспомогат'!G52</f>
        <v>4341266244.16</v>
      </c>
      <c r="F56" s="54">
        <f>'[1]вспомогат'!H52</f>
        <v>28146044.85000008</v>
      </c>
      <c r="G56" s="55">
        <f>'[1]вспомогат'!I52</f>
        <v>3.9000435601165533</v>
      </c>
      <c r="H56" s="54">
        <f>'[1]вспомогат'!J52</f>
        <v>-665206653.7799999</v>
      </c>
      <c r="I56" s="55">
        <f>'[1]вспомогат'!K52</f>
        <v>93.78922005375203</v>
      </c>
      <c r="J56" s="54">
        <f>'[1]вспомогат'!L52</f>
        <v>-287481325.84000015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03.07.2017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2017-07-04T05:06:06Z</dcterms:created>
  <dcterms:modified xsi:type="dcterms:W3CDTF">2017-07-04T05:06:52Z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