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<sst xmlns="http://schemas.openxmlformats.org/spreadsheetml/2006/main" count="64" uniqueCount="59">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</sst>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27.06.2017</v>
          </cell>
        </row>
        <row r="6">
          <cell r="G6" t="str">
            <v>Фактично надійшло на 27.06.2017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760874356.15</v>
          </cell>
          <cell r="H10">
            <v>99464623.01999998</v>
          </cell>
          <cell r="I10">
            <v>110.97348321160585</v>
          </cell>
          <cell r="J10">
            <v>9835443.01999998</v>
          </cell>
          <cell r="K10">
            <v>111.56026387552804</v>
          </cell>
          <cell r="L10">
            <v>78844456.14999998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2002078691.14</v>
          </cell>
          <cell r="H11">
            <v>275325545.7700002</v>
          </cell>
          <cell r="I11">
            <v>84.4375581224891</v>
          </cell>
          <cell r="J11">
            <v>-50744454.22999978</v>
          </cell>
          <cell r="K11">
            <v>100.16929502200188</v>
          </cell>
          <cell r="L11">
            <v>3383691.140000105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166356333.23</v>
          </cell>
          <cell r="H12">
            <v>23771732.879999995</v>
          </cell>
          <cell r="I12">
            <v>97.58511835674206</v>
          </cell>
          <cell r="J12">
            <v>-588265.1200000048</v>
          </cell>
          <cell r="K12">
            <v>115.81913855980919</v>
          </cell>
          <cell r="L12">
            <v>22721753.22999999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227438531.47</v>
          </cell>
          <cell r="H13">
            <v>37735746.43000001</v>
          </cell>
          <cell r="I13">
            <v>106.35479955469127</v>
          </cell>
          <cell r="J13">
            <v>2254746.430000007</v>
          </cell>
          <cell r="K13">
            <v>103.80974334947422</v>
          </cell>
          <cell r="L13">
            <v>8346831.469999999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213876579.7</v>
          </cell>
          <cell r="H14">
            <v>31462511.72</v>
          </cell>
          <cell r="I14">
            <v>92.20053838940335</v>
          </cell>
          <cell r="J14">
            <v>-2661488.280000001</v>
          </cell>
          <cell r="K14">
            <v>102.3739474049503</v>
          </cell>
          <cell r="L14">
            <v>4959579.699999988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32916879.53</v>
          </cell>
          <cell r="H15">
            <v>4659679.650000002</v>
          </cell>
          <cell r="I15">
            <v>101.43630733395743</v>
          </cell>
          <cell r="J15">
            <v>65979.65000000224</v>
          </cell>
          <cell r="K15">
            <v>105.33974497812682</v>
          </cell>
          <cell r="L15">
            <v>1668579.5300000012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15098850.3</v>
          </cell>
          <cell r="H16">
            <v>1958884.210000001</v>
          </cell>
          <cell r="I16">
            <v>60.59342409583176</v>
          </cell>
          <cell r="J16">
            <v>-1273948.789999999</v>
          </cell>
          <cell r="K16">
            <v>107.59956104587896</v>
          </cell>
          <cell r="L16">
            <v>1066404.3000000007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107806075.45</v>
          </cell>
          <cell r="H17">
            <v>17777531.769999996</v>
          </cell>
          <cell r="I17">
            <v>117.01532224951785</v>
          </cell>
          <cell r="J17">
            <v>2585049.769999996</v>
          </cell>
          <cell r="K17">
            <v>145.51182587465058</v>
          </cell>
          <cell r="L17">
            <v>33718574.45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11049163.87</v>
          </cell>
          <cell r="H18">
            <v>1492721.6499999985</v>
          </cell>
          <cell r="I18">
            <v>96.82183859585388</v>
          </cell>
          <cell r="J18">
            <v>-48998.35000000149</v>
          </cell>
          <cell r="K18">
            <v>135.30147842439362</v>
          </cell>
          <cell r="L18">
            <v>2882834.869999999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7860411.36</v>
          </cell>
          <cell r="H19">
            <v>866275.9100000001</v>
          </cell>
          <cell r="I19">
            <v>105.53169449899376</v>
          </cell>
          <cell r="J19">
            <v>45407.91000000015</v>
          </cell>
          <cell r="K19">
            <v>148.27867764223586</v>
          </cell>
          <cell r="L19">
            <v>2559304.3600000003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56262202.14</v>
          </cell>
          <cell r="H20">
            <v>9233299.39</v>
          </cell>
          <cell r="I20">
            <v>106.35181104937949</v>
          </cell>
          <cell r="J20">
            <v>551454.3900000006</v>
          </cell>
          <cell r="K20">
            <v>128.80729806497388</v>
          </cell>
          <cell r="L20">
            <v>12582843.14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42858369.07</v>
          </cell>
          <cell r="H21">
            <v>7256922.82</v>
          </cell>
          <cell r="I21">
            <v>112.50903585691961</v>
          </cell>
          <cell r="J21">
            <v>806842.8200000003</v>
          </cell>
          <cell r="K21">
            <v>128.05649122618308</v>
          </cell>
          <cell r="L21">
            <v>9390039.07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40620548.37</v>
          </cell>
          <cell r="H22">
            <v>4944354.159999996</v>
          </cell>
          <cell r="I22">
            <v>76.97505589010038</v>
          </cell>
          <cell r="J22">
            <v>-1478965.8400000036</v>
          </cell>
          <cell r="K22">
            <v>113.93095145504716</v>
          </cell>
          <cell r="L22">
            <v>4966893.369999997</v>
          </cell>
        </row>
        <row r="23">
          <cell r="B23">
            <v>64046100</v>
          </cell>
          <cell r="C23">
            <v>25796873</v>
          </cell>
          <cell r="D23">
            <v>6009373</v>
          </cell>
          <cell r="G23">
            <v>30490780.32</v>
          </cell>
          <cell r="H23">
            <v>4976994.390000001</v>
          </cell>
          <cell r="I23">
            <v>82.82052703335275</v>
          </cell>
          <cell r="J23">
            <v>-1032378.6099999994</v>
          </cell>
          <cell r="K23">
            <v>118.1956445651378</v>
          </cell>
          <cell r="L23">
            <v>4693907.32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15688103.69</v>
          </cell>
          <cell r="H24">
            <v>2033195.5199999996</v>
          </cell>
          <cell r="I24">
            <v>96.98750016695699</v>
          </cell>
          <cell r="J24">
            <v>-63152.48000000045</v>
          </cell>
          <cell r="K24">
            <v>128.65248232126646</v>
          </cell>
          <cell r="L24">
            <v>3493932.6899999995</v>
          </cell>
        </row>
        <row r="25">
          <cell r="B25">
            <v>109058703</v>
          </cell>
          <cell r="C25">
            <v>43109540</v>
          </cell>
          <cell r="D25">
            <v>9758245</v>
          </cell>
          <cell r="G25">
            <v>49733820.74</v>
          </cell>
          <cell r="H25">
            <v>8163167.410000004</v>
          </cell>
          <cell r="I25">
            <v>83.65405264983615</v>
          </cell>
          <cell r="J25">
            <v>-1595077.5899999961</v>
          </cell>
          <cell r="K25">
            <v>115.36615964818924</v>
          </cell>
          <cell r="L25">
            <v>6624280.740000002</v>
          </cell>
        </row>
        <row r="26">
          <cell r="B26">
            <v>63184755</v>
          </cell>
          <cell r="C26">
            <v>24893977</v>
          </cell>
          <cell r="D26">
            <v>4473593</v>
          </cell>
          <cell r="G26">
            <v>26936937.29</v>
          </cell>
          <cell r="H26">
            <v>4204438.489999998</v>
          </cell>
          <cell r="I26">
            <v>93.98348240441182</v>
          </cell>
          <cell r="J26">
            <v>-269154.51000000164</v>
          </cell>
          <cell r="K26">
            <v>108.20664488442324</v>
          </cell>
          <cell r="L26">
            <v>2042960.289999999</v>
          </cell>
        </row>
        <row r="27">
          <cell r="B27">
            <v>43852272</v>
          </cell>
          <cell r="C27">
            <v>18317697</v>
          </cell>
          <cell r="D27">
            <v>4969244</v>
          </cell>
          <cell r="G27">
            <v>21666376.23</v>
          </cell>
          <cell r="H27">
            <v>2977688.2300000004</v>
          </cell>
          <cell r="I27">
            <v>59.92235901477167</v>
          </cell>
          <cell r="J27">
            <v>-1991555.7699999996</v>
          </cell>
          <cell r="K27">
            <v>118.28111486940745</v>
          </cell>
          <cell r="L27">
            <v>3348679.2300000004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27401088.23</v>
          </cell>
          <cell r="H28">
            <v>3872048.129999999</v>
          </cell>
          <cell r="I28">
            <v>88.58032868566909</v>
          </cell>
          <cell r="J28">
            <v>-499179.87000000104</v>
          </cell>
          <cell r="K28">
            <v>105.68085398926294</v>
          </cell>
          <cell r="L28">
            <v>1472940.2300000004</v>
          </cell>
        </row>
        <row r="29">
          <cell r="B29">
            <v>126170120</v>
          </cell>
          <cell r="C29">
            <v>62727586</v>
          </cell>
          <cell r="D29">
            <v>12748112</v>
          </cell>
          <cell r="G29">
            <v>66744397.58</v>
          </cell>
          <cell r="H29">
            <v>8766221.649999999</v>
          </cell>
          <cell r="I29">
            <v>68.76486220077138</v>
          </cell>
          <cell r="J29">
            <v>-3981890.3500000015</v>
          </cell>
          <cell r="K29">
            <v>106.4035806829869</v>
          </cell>
          <cell r="L29">
            <v>4016811.579999998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26435099.28</v>
          </cell>
          <cell r="H30">
            <v>3879441.0100000016</v>
          </cell>
          <cell r="I30">
            <v>110.81080955246838</v>
          </cell>
          <cell r="J30">
            <v>378482.01000000164</v>
          </cell>
          <cell r="K30">
            <v>129.18335161000897</v>
          </cell>
          <cell r="L30">
            <v>5971859.280000001</v>
          </cell>
        </row>
        <row r="31">
          <cell r="B31">
            <v>32884207</v>
          </cell>
          <cell r="C31">
            <v>12796844</v>
          </cell>
          <cell r="D31">
            <v>2135213</v>
          </cell>
          <cell r="G31">
            <v>12985753.93</v>
          </cell>
          <cell r="H31">
            <v>1983760.3699999992</v>
          </cell>
          <cell r="I31">
            <v>92.9069076480894</v>
          </cell>
          <cell r="J31">
            <v>-151452.63000000082</v>
          </cell>
          <cell r="K31">
            <v>101.47622280931141</v>
          </cell>
          <cell r="L31">
            <v>188909.9299999997</v>
          </cell>
        </row>
        <row r="32">
          <cell r="B32">
            <v>26751085</v>
          </cell>
          <cell r="C32">
            <v>10069151</v>
          </cell>
          <cell r="D32">
            <v>1816468</v>
          </cell>
          <cell r="G32">
            <v>14296857.31</v>
          </cell>
          <cell r="H32">
            <v>2456802.4400000013</v>
          </cell>
          <cell r="I32">
            <v>135.25162237925477</v>
          </cell>
          <cell r="J32">
            <v>640334.4400000013</v>
          </cell>
          <cell r="K32">
            <v>141.9867207274973</v>
          </cell>
          <cell r="L32">
            <v>4227706.3100000005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21327212.03</v>
          </cell>
          <cell r="H33">
            <v>3175959.2699999996</v>
          </cell>
          <cell r="I33">
            <v>94.27089963077746</v>
          </cell>
          <cell r="J33">
            <v>-193011.73000000045</v>
          </cell>
          <cell r="K33">
            <v>126.28324534588667</v>
          </cell>
          <cell r="L33">
            <v>4438818.030000001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20525628.32</v>
          </cell>
          <cell r="H34">
            <v>2830042.7600000016</v>
          </cell>
          <cell r="I34">
            <v>100.02625242992973</v>
          </cell>
          <cell r="J34">
            <v>742.7600000016391</v>
          </cell>
          <cell r="K34">
            <v>127.57688607561892</v>
          </cell>
          <cell r="L34">
            <v>4436798.32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48692256.62</v>
          </cell>
          <cell r="H35">
            <v>7179374.219999999</v>
          </cell>
          <cell r="I35">
            <v>104.93152796398574</v>
          </cell>
          <cell r="J35">
            <v>337413.2199999988</v>
          </cell>
          <cell r="K35">
            <v>124.56550646015793</v>
          </cell>
          <cell r="L35">
            <v>9602577.619999997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4831314.26</v>
          </cell>
          <cell r="H36">
            <v>540514.29</v>
          </cell>
          <cell r="I36">
            <v>35.75000198422148</v>
          </cell>
          <cell r="J36">
            <v>-971413.71</v>
          </cell>
          <cell r="K36">
            <v>83.64261011679079</v>
          </cell>
          <cell r="L36">
            <v>-944825.7400000002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14667897.89</v>
          </cell>
          <cell r="H37">
            <v>1980019.4900000002</v>
          </cell>
          <cell r="I37">
            <v>68.0838802340687</v>
          </cell>
          <cell r="J37">
            <v>-928186.5099999998</v>
          </cell>
          <cell r="K37">
            <v>96.60568345440302</v>
          </cell>
          <cell r="L37">
            <v>-515368.1099999994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7143818.38</v>
          </cell>
          <cell r="H38">
            <v>1076894.4500000002</v>
          </cell>
          <cell r="I38">
            <v>102.61933167970103</v>
          </cell>
          <cell r="J38">
            <v>27487.450000000186</v>
          </cell>
          <cell r="K38">
            <v>115.43589355777331</v>
          </cell>
          <cell r="L38">
            <v>955259.3799999999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5650986.08</v>
          </cell>
          <cell r="H39">
            <v>797507.5300000003</v>
          </cell>
          <cell r="I39">
            <v>30.97881768079418</v>
          </cell>
          <cell r="J39">
            <v>-1776856.4699999997</v>
          </cell>
          <cell r="K39">
            <v>77.59658546719892</v>
          </cell>
          <cell r="L39">
            <v>-1631532.92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6110010.5</v>
          </cell>
          <cell r="H40">
            <v>586262.7599999998</v>
          </cell>
          <cell r="I40">
            <v>106.2520633746914</v>
          </cell>
          <cell r="J40">
            <v>34496.75999999978</v>
          </cell>
          <cell r="K40">
            <v>192.91155446663677</v>
          </cell>
          <cell r="L40">
            <v>2942750.5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6184813.06</v>
          </cell>
          <cell r="H41">
            <v>806599.8699999992</v>
          </cell>
          <cell r="I41">
            <v>78.64663319032753</v>
          </cell>
          <cell r="J41">
            <v>-219000.13000000082</v>
          </cell>
          <cell r="K41">
            <v>137.89688212079997</v>
          </cell>
          <cell r="L41">
            <v>1699713.0599999996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11829548.38</v>
          </cell>
          <cell r="H42">
            <v>1524644.3600000013</v>
          </cell>
          <cell r="I42">
            <v>88.7985956648024</v>
          </cell>
          <cell r="J42">
            <v>-192324.63999999873</v>
          </cell>
          <cell r="K42">
            <v>110.00881666447044</v>
          </cell>
          <cell r="L42">
            <v>1076275.3800000008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20004336.52</v>
          </cell>
          <cell r="H43">
            <v>3334624.629999999</v>
          </cell>
          <cell r="I43">
            <v>114.4647810404389</v>
          </cell>
          <cell r="J43">
            <v>421392.62999999896</v>
          </cell>
          <cell r="K43">
            <v>124.95206172742881</v>
          </cell>
          <cell r="L43">
            <v>3994727.5199999996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8429029.92</v>
          </cell>
          <cell r="H44">
            <v>1093246.1500000004</v>
          </cell>
          <cell r="I44">
            <v>83.83532330296619</v>
          </cell>
          <cell r="J44">
            <v>-210793.84999999963</v>
          </cell>
          <cell r="K44">
            <v>102.03574349401879</v>
          </cell>
          <cell r="L44">
            <v>168169.91999999993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7813760.16</v>
          </cell>
          <cell r="H45">
            <v>1044489.1500000004</v>
          </cell>
          <cell r="I45">
            <v>125.30717071584793</v>
          </cell>
          <cell r="J45">
            <v>210946.15000000037</v>
          </cell>
          <cell r="K45">
            <v>106.48293222713423</v>
          </cell>
          <cell r="L45">
            <v>475720.16000000015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3244366.35</v>
          </cell>
          <cell r="H46">
            <v>310162.3700000001</v>
          </cell>
          <cell r="I46">
            <v>65.79809921826111</v>
          </cell>
          <cell r="J46">
            <v>-161222.6299999999</v>
          </cell>
          <cell r="K46">
            <v>121.96503750452526</v>
          </cell>
          <cell r="L46">
            <v>584287.3500000001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3170472.14</v>
          </cell>
          <cell r="H47">
            <v>394116.3400000003</v>
          </cell>
          <cell r="I47">
            <v>80.85034792312875</v>
          </cell>
          <cell r="J47">
            <v>-93347.65999999968</v>
          </cell>
          <cell r="K47">
            <v>141.86167012095373</v>
          </cell>
          <cell r="L47">
            <v>935568.1400000001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3272250.01</v>
          </cell>
          <cell r="H48">
            <v>470305.58999999985</v>
          </cell>
          <cell r="I48">
            <v>94.11344507546193</v>
          </cell>
          <cell r="J48">
            <v>-29416.41000000015</v>
          </cell>
          <cell r="K48">
            <v>103.96141553367335</v>
          </cell>
          <cell r="L48">
            <v>124688.00999999978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8619220.78</v>
          </cell>
          <cell r="H49">
            <v>1693915.8599999994</v>
          </cell>
          <cell r="I49">
            <v>163.2557807367885</v>
          </cell>
          <cell r="J49">
            <v>656331.8599999994</v>
          </cell>
          <cell r="K49">
            <v>129.057395754646</v>
          </cell>
          <cell r="L49">
            <v>1940625.7799999993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3317770.31</v>
          </cell>
          <cell r="H50">
            <v>400969.1499999999</v>
          </cell>
          <cell r="I50">
            <v>58.89624210127407</v>
          </cell>
          <cell r="J50">
            <v>-279836.8500000001</v>
          </cell>
          <cell r="K50">
            <v>96.72889980314685</v>
          </cell>
          <cell r="L50">
            <v>-112197.68999999994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2873285.78</v>
          </cell>
          <cell r="H51">
            <v>329104.11999999965</v>
          </cell>
          <cell r="I51">
            <v>95.55036437011864</v>
          </cell>
          <cell r="J51">
            <v>-15325.880000000354</v>
          </cell>
          <cell r="K51">
            <v>116.29491935245593</v>
          </cell>
          <cell r="L51">
            <v>402596.7799999998</v>
          </cell>
        </row>
        <row r="52">
          <cell r="B52">
            <v>8497724561</v>
          </cell>
          <cell r="C52">
            <v>3931435760</v>
          </cell>
          <cell r="D52">
            <v>641430487</v>
          </cell>
          <cell r="G52">
            <v>4185184183.8700004</v>
          </cell>
          <cell r="H52">
            <v>588832339.3800001</v>
          </cell>
          <cell r="I52">
            <v>91.79986784444814</v>
          </cell>
          <cell r="J52">
            <v>-49071077.729999796</v>
          </cell>
          <cell r="K52">
            <v>106.45434491011498</v>
          </cell>
          <cell r="L52">
            <v>253748423.87000036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760874356.15</v>
      </c>
      <c r="F10" s="33">
        <f>'[1]вспомогат'!H10</f>
        <v>99464623.01999998</v>
      </c>
      <c r="G10" s="34">
        <f>'[1]вспомогат'!I10</f>
        <v>110.97348321160585</v>
      </c>
      <c r="H10" s="33">
        <f>'[1]вспомогат'!J10</f>
        <v>9835443.01999998</v>
      </c>
      <c r="I10" s="34">
        <f>'[1]вспомогат'!K10</f>
        <v>111.56026387552804</v>
      </c>
      <c r="J10" s="33">
        <f>'[1]вспомогат'!L10</f>
        <v>78844456.14999998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2002078691.14</v>
      </c>
      <c r="F12" s="33">
        <f>'[1]вспомогат'!H11</f>
        <v>275325545.7700002</v>
      </c>
      <c r="G12" s="36">
        <f>'[1]вспомогат'!I11</f>
        <v>84.4375581224891</v>
      </c>
      <c r="H12" s="37">
        <f>'[1]вспомогат'!J11</f>
        <v>-50744454.22999978</v>
      </c>
      <c r="I12" s="36">
        <f>'[1]вспомогат'!K11</f>
        <v>100.16929502200188</v>
      </c>
      <c r="J12" s="39">
        <f>'[1]вспомогат'!L11</f>
        <v>3383691.140000105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166356333.23</v>
      </c>
      <c r="F13" s="33">
        <f>'[1]вспомогат'!H12</f>
        <v>23771732.879999995</v>
      </c>
      <c r="G13" s="36">
        <f>'[1]вспомогат'!I12</f>
        <v>97.58511835674206</v>
      </c>
      <c r="H13" s="37">
        <f>'[1]вспомогат'!J12</f>
        <v>-588265.1200000048</v>
      </c>
      <c r="I13" s="36">
        <f>'[1]вспомогат'!K12</f>
        <v>115.81913855980919</v>
      </c>
      <c r="J13" s="39">
        <f>'[1]вспомогат'!L12</f>
        <v>22721753.22999999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227438531.47</v>
      </c>
      <c r="F14" s="33">
        <f>'[1]вспомогат'!H13</f>
        <v>37735746.43000001</v>
      </c>
      <c r="G14" s="36">
        <f>'[1]вспомогат'!I13</f>
        <v>106.35479955469127</v>
      </c>
      <c r="H14" s="37">
        <f>'[1]вспомогат'!J13</f>
        <v>2254746.430000007</v>
      </c>
      <c r="I14" s="36">
        <f>'[1]вспомогат'!K13</f>
        <v>103.80974334947422</v>
      </c>
      <c r="J14" s="39">
        <f>'[1]вспомогат'!L13</f>
        <v>8346831.469999999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213876579.7</v>
      </c>
      <c r="F15" s="33">
        <f>'[1]вспомогат'!H14</f>
        <v>31462511.72</v>
      </c>
      <c r="G15" s="36">
        <f>'[1]вспомогат'!I14</f>
        <v>92.20053838940335</v>
      </c>
      <c r="H15" s="37">
        <f>'[1]вспомогат'!J14</f>
        <v>-2661488.280000001</v>
      </c>
      <c r="I15" s="36">
        <f>'[1]вспомогат'!K14</f>
        <v>102.3739474049503</v>
      </c>
      <c r="J15" s="39">
        <f>'[1]вспомогат'!L14</f>
        <v>4959579.699999988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32916879.53</v>
      </c>
      <c r="F16" s="33">
        <f>'[1]вспомогат'!H15</f>
        <v>4659679.650000002</v>
      </c>
      <c r="G16" s="36">
        <f>'[1]вспомогат'!I15</f>
        <v>101.43630733395743</v>
      </c>
      <c r="H16" s="37">
        <f>'[1]вспомогат'!J15</f>
        <v>65979.65000000224</v>
      </c>
      <c r="I16" s="36">
        <f>'[1]вспомогат'!K15</f>
        <v>105.33974497812682</v>
      </c>
      <c r="J16" s="39">
        <f>'[1]вспомогат'!L15</f>
        <v>1668579.5300000012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2642667015.0699997</v>
      </c>
      <c r="F17" s="41">
        <f>SUM(F12:F16)</f>
        <v>372955216.45000017</v>
      </c>
      <c r="G17" s="42">
        <f>F17/D17*100</f>
        <v>87.83090219917264</v>
      </c>
      <c r="H17" s="41">
        <f>SUM(H12:H16)</f>
        <v>-51673481.54999977</v>
      </c>
      <c r="I17" s="43">
        <f>E17/C17*100</f>
        <v>101.57905315878435</v>
      </c>
      <c r="J17" s="41">
        <f>SUM(J12:J16)</f>
        <v>41080435.07000008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15098850.3</v>
      </c>
      <c r="F18" s="44">
        <f>'[1]вспомогат'!H16</f>
        <v>1958884.210000001</v>
      </c>
      <c r="G18" s="45">
        <f>'[1]вспомогат'!I16</f>
        <v>60.59342409583176</v>
      </c>
      <c r="H18" s="46">
        <f>'[1]вспомогат'!J16</f>
        <v>-1273948.789999999</v>
      </c>
      <c r="I18" s="47">
        <f>'[1]вспомогат'!K16</f>
        <v>107.59956104587896</v>
      </c>
      <c r="J18" s="48">
        <f>'[1]вспомогат'!L16</f>
        <v>1066404.3000000007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107806075.45</v>
      </c>
      <c r="F19" s="44">
        <f>'[1]вспомогат'!H17</f>
        <v>17777531.769999996</v>
      </c>
      <c r="G19" s="45">
        <f>'[1]вспомогат'!I17</f>
        <v>117.01532224951785</v>
      </c>
      <c r="H19" s="37">
        <f>'[1]вспомогат'!J17</f>
        <v>2585049.769999996</v>
      </c>
      <c r="I19" s="38">
        <f>'[1]вспомогат'!K17</f>
        <v>145.51182587465058</v>
      </c>
      <c r="J19" s="39">
        <f>'[1]вспомогат'!L17</f>
        <v>33718574.45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11049163.87</v>
      </c>
      <c r="F20" s="44">
        <f>'[1]вспомогат'!H18</f>
        <v>1492721.6499999985</v>
      </c>
      <c r="G20" s="45">
        <f>'[1]вспомогат'!I18</f>
        <v>96.82183859585388</v>
      </c>
      <c r="H20" s="37">
        <f>'[1]вспомогат'!J18</f>
        <v>-48998.35000000149</v>
      </c>
      <c r="I20" s="38">
        <f>'[1]вспомогат'!K18</f>
        <v>135.30147842439362</v>
      </c>
      <c r="J20" s="39">
        <f>'[1]вспомогат'!L18</f>
        <v>2882834.869999999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7860411.36</v>
      </c>
      <c r="F21" s="44">
        <f>'[1]вспомогат'!H19</f>
        <v>866275.9100000001</v>
      </c>
      <c r="G21" s="45">
        <f>'[1]вспомогат'!I19</f>
        <v>105.53169449899376</v>
      </c>
      <c r="H21" s="37">
        <f>'[1]вспомогат'!J19</f>
        <v>45407.91000000015</v>
      </c>
      <c r="I21" s="38">
        <f>'[1]вспомогат'!K19</f>
        <v>148.27867764223586</v>
      </c>
      <c r="J21" s="39">
        <f>'[1]вспомогат'!L19</f>
        <v>2559304.3600000003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56262202.14</v>
      </c>
      <c r="F22" s="44">
        <f>'[1]вспомогат'!H20</f>
        <v>9233299.39</v>
      </c>
      <c r="G22" s="45">
        <f>'[1]вспомогат'!I20</f>
        <v>106.35181104937949</v>
      </c>
      <c r="H22" s="37">
        <f>'[1]вспомогат'!J20</f>
        <v>551454.3900000006</v>
      </c>
      <c r="I22" s="38">
        <f>'[1]вспомогат'!K20</f>
        <v>128.80729806497388</v>
      </c>
      <c r="J22" s="39">
        <f>'[1]вспомогат'!L20</f>
        <v>12582843.14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42858369.07</v>
      </c>
      <c r="F23" s="44">
        <f>'[1]вспомогат'!H21</f>
        <v>7256922.82</v>
      </c>
      <c r="G23" s="45">
        <f>'[1]вспомогат'!I21</f>
        <v>112.50903585691961</v>
      </c>
      <c r="H23" s="37">
        <f>'[1]вспомогат'!J21</f>
        <v>806842.8200000003</v>
      </c>
      <c r="I23" s="38">
        <f>'[1]вспомогат'!K21</f>
        <v>128.05649122618308</v>
      </c>
      <c r="J23" s="39">
        <f>'[1]вспомогат'!L21</f>
        <v>9390039.07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40620548.37</v>
      </c>
      <c r="F24" s="44">
        <f>'[1]вспомогат'!H22</f>
        <v>4944354.159999996</v>
      </c>
      <c r="G24" s="45">
        <f>'[1]вспомогат'!I22</f>
        <v>76.97505589010038</v>
      </c>
      <c r="H24" s="37">
        <f>'[1]вспомогат'!J22</f>
        <v>-1478965.8400000036</v>
      </c>
      <c r="I24" s="38">
        <f>'[1]вспомогат'!K22</f>
        <v>113.93095145504716</v>
      </c>
      <c r="J24" s="39">
        <f>'[1]вспомогат'!L22</f>
        <v>4966893.369999997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25796873</v>
      </c>
      <c r="D25" s="44">
        <f>'[1]вспомогат'!D23</f>
        <v>6009373</v>
      </c>
      <c r="E25" s="44">
        <f>'[1]вспомогат'!G23</f>
        <v>30490780.32</v>
      </c>
      <c r="F25" s="44">
        <f>'[1]вспомогат'!H23</f>
        <v>4976994.390000001</v>
      </c>
      <c r="G25" s="45">
        <f>'[1]вспомогат'!I23</f>
        <v>82.82052703335275</v>
      </c>
      <c r="H25" s="37">
        <f>'[1]вспомогат'!J23</f>
        <v>-1032378.6099999994</v>
      </c>
      <c r="I25" s="38">
        <f>'[1]вспомогат'!K23</f>
        <v>118.1956445651378</v>
      </c>
      <c r="J25" s="39">
        <f>'[1]вспомогат'!L23</f>
        <v>4693907.32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15688103.69</v>
      </c>
      <c r="F26" s="44">
        <f>'[1]вспомогат'!H24</f>
        <v>2033195.5199999996</v>
      </c>
      <c r="G26" s="45">
        <f>'[1]вспомогат'!I24</f>
        <v>96.98750016695699</v>
      </c>
      <c r="H26" s="37">
        <f>'[1]вспомогат'!J24</f>
        <v>-63152.48000000045</v>
      </c>
      <c r="I26" s="38">
        <f>'[1]вспомогат'!K24</f>
        <v>128.65248232126646</v>
      </c>
      <c r="J26" s="39">
        <f>'[1]вспомогат'!L24</f>
        <v>3493932.6899999995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43109540</v>
      </c>
      <c r="D27" s="44">
        <f>'[1]вспомогат'!D25</f>
        <v>9758245</v>
      </c>
      <c r="E27" s="44">
        <f>'[1]вспомогат'!G25</f>
        <v>49733820.74</v>
      </c>
      <c r="F27" s="44">
        <f>'[1]вспомогат'!H25</f>
        <v>8163167.410000004</v>
      </c>
      <c r="G27" s="45">
        <f>'[1]вспомогат'!I25</f>
        <v>83.65405264983615</v>
      </c>
      <c r="H27" s="37">
        <f>'[1]вспомогат'!J25</f>
        <v>-1595077.5899999961</v>
      </c>
      <c r="I27" s="38">
        <f>'[1]вспомогат'!K25</f>
        <v>115.36615964818924</v>
      </c>
      <c r="J27" s="39">
        <f>'[1]вспомогат'!L25</f>
        <v>6624280.740000002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24893977</v>
      </c>
      <c r="D28" s="44">
        <f>'[1]вспомогат'!D26</f>
        <v>4473593</v>
      </c>
      <c r="E28" s="44">
        <f>'[1]вспомогат'!G26</f>
        <v>26936937.29</v>
      </c>
      <c r="F28" s="44">
        <f>'[1]вспомогат'!H26</f>
        <v>4204438.489999998</v>
      </c>
      <c r="G28" s="45">
        <f>'[1]вспомогат'!I26</f>
        <v>93.98348240441182</v>
      </c>
      <c r="H28" s="37">
        <f>'[1]вспомогат'!J26</f>
        <v>-269154.51000000164</v>
      </c>
      <c r="I28" s="38">
        <f>'[1]вспомогат'!K26</f>
        <v>108.20664488442324</v>
      </c>
      <c r="J28" s="39">
        <f>'[1]вспомогат'!L26</f>
        <v>2042960.289999999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18317697</v>
      </c>
      <c r="D29" s="44">
        <f>'[1]вспомогат'!D27</f>
        <v>4969244</v>
      </c>
      <c r="E29" s="44">
        <f>'[1]вспомогат'!G27</f>
        <v>21666376.23</v>
      </c>
      <c r="F29" s="44">
        <f>'[1]вспомогат'!H27</f>
        <v>2977688.2300000004</v>
      </c>
      <c r="G29" s="45">
        <f>'[1]вспомогат'!I27</f>
        <v>59.92235901477167</v>
      </c>
      <c r="H29" s="37">
        <f>'[1]вспомогат'!J27</f>
        <v>-1991555.7699999996</v>
      </c>
      <c r="I29" s="38">
        <f>'[1]вспомогат'!K27</f>
        <v>118.28111486940745</v>
      </c>
      <c r="J29" s="39">
        <f>'[1]вспомогат'!L27</f>
        <v>3348679.2300000004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27401088.23</v>
      </c>
      <c r="F30" s="44">
        <f>'[1]вспомогат'!H28</f>
        <v>3872048.129999999</v>
      </c>
      <c r="G30" s="45">
        <f>'[1]вспомогат'!I28</f>
        <v>88.58032868566909</v>
      </c>
      <c r="H30" s="37">
        <f>'[1]вспомогат'!J28</f>
        <v>-499179.87000000104</v>
      </c>
      <c r="I30" s="38">
        <f>'[1]вспомогат'!K28</f>
        <v>105.68085398926294</v>
      </c>
      <c r="J30" s="39">
        <f>'[1]вспомогат'!L28</f>
        <v>1472940.2300000004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62727586</v>
      </c>
      <c r="D31" s="44">
        <f>'[1]вспомогат'!D29</f>
        <v>12748112</v>
      </c>
      <c r="E31" s="44">
        <f>'[1]вспомогат'!G29</f>
        <v>66744397.58</v>
      </c>
      <c r="F31" s="44">
        <f>'[1]вспомогат'!H29</f>
        <v>8766221.649999999</v>
      </c>
      <c r="G31" s="45">
        <f>'[1]вспомогат'!I29</f>
        <v>68.76486220077138</v>
      </c>
      <c r="H31" s="37">
        <f>'[1]вспомогат'!J29</f>
        <v>-3981890.3500000015</v>
      </c>
      <c r="I31" s="38">
        <f>'[1]вспомогат'!K29</f>
        <v>106.4035806829869</v>
      </c>
      <c r="J31" s="39">
        <f>'[1]вспомогат'!L29</f>
        <v>4016811.579999998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26435099.28</v>
      </c>
      <c r="F32" s="44">
        <f>'[1]вспомогат'!H30</f>
        <v>3879441.0100000016</v>
      </c>
      <c r="G32" s="45">
        <f>'[1]вспомогат'!I30</f>
        <v>110.81080955246838</v>
      </c>
      <c r="H32" s="37">
        <f>'[1]вспомогат'!J30</f>
        <v>378482.01000000164</v>
      </c>
      <c r="I32" s="38">
        <f>'[1]вспомогат'!K30</f>
        <v>129.18335161000897</v>
      </c>
      <c r="J32" s="39">
        <f>'[1]вспомогат'!L30</f>
        <v>5971859.280000001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12796844</v>
      </c>
      <c r="D33" s="44">
        <f>'[1]вспомогат'!D31</f>
        <v>2135213</v>
      </c>
      <c r="E33" s="44">
        <f>'[1]вспомогат'!G31</f>
        <v>12985753.93</v>
      </c>
      <c r="F33" s="44">
        <f>'[1]вспомогат'!H31</f>
        <v>1983760.3699999992</v>
      </c>
      <c r="G33" s="45">
        <f>'[1]вспомогат'!I31</f>
        <v>92.9069076480894</v>
      </c>
      <c r="H33" s="37">
        <f>'[1]вспомогат'!J31</f>
        <v>-151452.63000000082</v>
      </c>
      <c r="I33" s="38">
        <f>'[1]вспомогат'!K31</f>
        <v>101.47622280931141</v>
      </c>
      <c r="J33" s="39">
        <f>'[1]вспомогат'!L31</f>
        <v>188909.9299999997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10069151</v>
      </c>
      <c r="D34" s="44">
        <f>'[1]вспомогат'!D32</f>
        <v>1816468</v>
      </c>
      <c r="E34" s="44">
        <f>'[1]вспомогат'!G32</f>
        <v>14296857.31</v>
      </c>
      <c r="F34" s="44">
        <f>'[1]вспомогат'!H32</f>
        <v>2456802.4400000013</v>
      </c>
      <c r="G34" s="45">
        <f>'[1]вспомогат'!I32</f>
        <v>135.25162237925477</v>
      </c>
      <c r="H34" s="37">
        <f>'[1]вспомогат'!J32</f>
        <v>640334.4400000013</v>
      </c>
      <c r="I34" s="38">
        <f>'[1]вспомогат'!K32</f>
        <v>141.9867207274973</v>
      </c>
      <c r="J34" s="39">
        <f>'[1]вспомогат'!L32</f>
        <v>4227706.3100000005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21327212.03</v>
      </c>
      <c r="F35" s="44">
        <f>'[1]вспомогат'!H33</f>
        <v>3175959.2699999996</v>
      </c>
      <c r="G35" s="45">
        <f>'[1]вспомогат'!I33</f>
        <v>94.27089963077746</v>
      </c>
      <c r="H35" s="37">
        <f>'[1]вспомогат'!J33</f>
        <v>-193011.73000000045</v>
      </c>
      <c r="I35" s="38">
        <f>'[1]вспомогат'!K33</f>
        <v>126.28324534588667</v>
      </c>
      <c r="J35" s="39">
        <f>'[1]вспомогат'!L33</f>
        <v>4438818.030000001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20525628.32</v>
      </c>
      <c r="F36" s="44">
        <f>'[1]вспомогат'!H34</f>
        <v>2830042.7600000016</v>
      </c>
      <c r="G36" s="45">
        <f>'[1]вспомогат'!I34</f>
        <v>100.02625242992973</v>
      </c>
      <c r="H36" s="37">
        <f>'[1]вспомогат'!J34</f>
        <v>742.7600000016391</v>
      </c>
      <c r="I36" s="38">
        <f>'[1]вспомогат'!K34</f>
        <v>127.57688607561892</v>
      </c>
      <c r="J36" s="39">
        <f>'[1]вспомогат'!L34</f>
        <v>4436798.32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48692256.62</v>
      </c>
      <c r="F37" s="44">
        <f>'[1]вспомогат'!H35</f>
        <v>7179374.219999999</v>
      </c>
      <c r="G37" s="45">
        <f>'[1]вспомогат'!I35</f>
        <v>104.93152796398574</v>
      </c>
      <c r="H37" s="37">
        <f>'[1]вспомогат'!J35</f>
        <v>337413.2199999988</v>
      </c>
      <c r="I37" s="38">
        <f>'[1]вспомогат'!K35</f>
        <v>124.56550646015793</v>
      </c>
      <c r="J37" s="39">
        <f>'[1]вспомогат'!L35</f>
        <v>9602577.619999997</v>
      </c>
    </row>
    <row r="38" spans="1:10" ht="18.75" customHeight="1">
      <c r="A38" s="49" t="s">
        <v>40</v>
      </c>
      <c r="B38" s="41">
        <f>SUM(B18:B37)</f>
        <v>1324349941</v>
      </c>
      <c r="C38" s="41">
        <f>SUM(C18:C37)</f>
        <v>542752857</v>
      </c>
      <c r="D38" s="41">
        <f>SUM(D18:D37)</f>
        <v>107262163</v>
      </c>
      <c r="E38" s="41">
        <f>SUM(E18:E37)</f>
        <v>664479932.13</v>
      </c>
      <c r="F38" s="41">
        <f>SUM(F18:F37)</f>
        <v>100029123.8</v>
      </c>
      <c r="G38" s="42">
        <f>F38/D38*100</f>
        <v>93.25667225263767</v>
      </c>
      <c r="H38" s="41">
        <f>SUM(H18:H37)</f>
        <v>-7233039.200000005</v>
      </c>
      <c r="I38" s="43">
        <f>E38/C38*100</f>
        <v>122.42771706496978</v>
      </c>
      <c r="J38" s="41">
        <f>SUM(J18:J37)</f>
        <v>121727075.13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4831314.26</v>
      </c>
      <c r="F39" s="33">
        <f>'[1]вспомогат'!H36</f>
        <v>540514.29</v>
      </c>
      <c r="G39" s="36">
        <f>'[1]вспомогат'!I36</f>
        <v>35.75000198422148</v>
      </c>
      <c r="H39" s="37">
        <f>'[1]вспомогат'!J36</f>
        <v>-971413.71</v>
      </c>
      <c r="I39" s="38">
        <f>'[1]вспомогат'!K36</f>
        <v>83.64261011679079</v>
      </c>
      <c r="J39" s="39">
        <f>'[1]вспомогат'!L36</f>
        <v>-944825.7400000002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14667897.89</v>
      </c>
      <c r="F40" s="33">
        <f>'[1]вспомогат'!H37</f>
        <v>1980019.4900000002</v>
      </c>
      <c r="G40" s="36">
        <f>'[1]вспомогат'!I37</f>
        <v>68.0838802340687</v>
      </c>
      <c r="H40" s="37">
        <f>'[1]вспомогат'!J37</f>
        <v>-928186.5099999998</v>
      </c>
      <c r="I40" s="38">
        <f>'[1]вспомогат'!K37</f>
        <v>96.60568345440302</v>
      </c>
      <c r="J40" s="39">
        <f>'[1]вспомогат'!L37</f>
        <v>-515368.1099999994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7143818.38</v>
      </c>
      <c r="F41" s="33">
        <f>'[1]вспомогат'!H38</f>
        <v>1076894.4500000002</v>
      </c>
      <c r="G41" s="36">
        <f>'[1]вспомогат'!I38</f>
        <v>102.61933167970103</v>
      </c>
      <c r="H41" s="37">
        <f>'[1]вспомогат'!J38</f>
        <v>27487.450000000186</v>
      </c>
      <c r="I41" s="38">
        <f>'[1]вспомогат'!K38</f>
        <v>115.43589355777331</v>
      </c>
      <c r="J41" s="39">
        <f>'[1]вспомогат'!L38</f>
        <v>955259.3799999999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5650986.08</v>
      </c>
      <c r="F42" s="33">
        <f>'[1]вспомогат'!H39</f>
        <v>797507.5300000003</v>
      </c>
      <c r="G42" s="36">
        <f>'[1]вспомогат'!I39</f>
        <v>30.97881768079418</v>
      </c>
      <c r="H42" s="37">
        <f>'[1]вспомогат'!J39</f>
        <v>-1776856.4699999997</v>
      </c>
      <c r="I42" s="38">
        <f>'[1]вспомогат'!K39</f>
        <v>77.59658546719892</v>
      </c>
      <c r="J42" s="39">
        <f>'[1]вспомогат'!L39</f>
        <v>-1631532.92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6110010.5</v>
      </c>
      <c r="F43" s="33">
        <f>'[1]вспомогат'!H40</f>
        <v>586262.7599999998</v>
      </c>
      <c r="G43" s="36">
        <f>'[1]вспомогат'!I40</f>
        <v>106.2520633746914</v>
      </c>
      <c r="H43" s="37">
        <f>'[1]вспомогат'!J40</f>
        <v>34496.75999999978</v>
      </c>
      <c r="I43" s="38">
        <f>'[1]вспомогат'!K40</f>
        <v>192.91155446663677</v>
      </c>
      <c r="J43" s="39">
        <f>'[1]вспомогат'!L40</f>
        <v>2942750.5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6184813.06</v>
      </c>
      <c r="F44" s="33">
        <f>'[1]вспомогат'!H41</f>
        <v>806599.8699999992</v>
      </c>
      <c r="G44" s="36">
        <f>'[1]вспомогат'!I41</f>
        <v>78.64663319032753</v>
      </c>
      <c r="H44" s="37">
        <f>'[1]вспомогат'!J41</f>
        <v>-219000.13000000082</v>
      </c>
      <c r="I44" s="38">
        <f>'[1]вспомогат'!K41</f>
        <v>137.89688212079997</v>
      </c>
      <c r="J44" s="39">
        <f>'[1]вспомогат'!L41</f>
        <v>1699713.0599999996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11829548.38</v>
      </c>
      <c r="F45" s="33">
        <f>'[1]вспомогат'!H42</f>
        <v>1524644.3600000013</v>
      </c>
      <c r="G45" s="36">
        <f>'[1]вспомогат'!I42</f>
        <v>88.7985956648024</v>
      </c>
      <c r="H45" s="37">
        <f>'[1]вспомогат'!J42</f>
        <v>-192324.63999999873</v>
      </c>
      <c r="I45" s="38">
        <f>'[1]вспомогат'!K42</f>
        <v>110.00881666447044</v>
      </c>
      <c r="J45" s="39">
        <f>'[1]вспомогат'!L42</f>
        <v>1076275.3800000008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20004336.52</v>
      </c>
      <c r="F46" s="33">
        <f>'[1]вспомогат'!H43</f>
        <v>3334624.629999999</v>
      </c>
      <c r="G46" s="36">
        <f>'[1]вспомогат'!I43</f>
        <v>114.4647810404389</v>
      </c>
      <c r="H46" s="37">
        <f>'[1]вспомогат'!J43</f>
        <v>421392.62999999896</v>
      </c>
      <c r="I46" s="38">
        <f>'[1]вспомогат'!K43</f>
        <v>124.95206172742881</v>
      </c>
      <c r="J46" s="39">
        <f>'[1]вспомогат'!L43</f>
        <v>3994727.5199999996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8429029.92</v>
      </c>
      <c r="F47" s="33">
        <f>'[1]вспомогат'!H44</f>
        <v>1093246.1500000004</v>
      </c>
      <c r="G47" s="36">
        <f>'[1]вспомогат'!I44</f>
        <v>83.83532330296619</v>
      </c>
      <c r="H47" s="37">
        <f>'[1]вспомогат'!J44</f>
        <v>-210793.84999999963</v>
      </c>
      <c r="I47" s="38">
        <f>'[1]вспомогат'!K44</f>
        <v>102.03574349401879</v>
      </c>
      <c r="J47" s="39">
        <f>'[1]вспомогат'!L44</f>
        <v>168169.91999999993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7813760.16</v>
      </c>
      <c r="F48" s="33">
        <f>'[1]вспомогат'!H45</f>
        <v>1044489.1500000004</v>
      </c>
      <c r="G48" s="36">
        <f>'[1]вспомогат'!I45</f>
        <v>125.30717071584793</v>
      </c>
      <c r="H48" s="37">
        <f>'[1]вспомогат'!J45</f>
        <v>210946.15000000037</v>
      </c>
      <c r="I48" s="38">
        <f>'[1]вспомогат'!K45</f>
        <v>106.48293222713423</v>
      </c>
      <c r="J48" s="39">
        <f>'[1]вспомогат'!L45</f>
        <v>475720.16000000015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3244366.35</v>
      </c>
      <c r="F49" s="33">
        <f>'[1]вспомогат'!H46</f>
        <v>310162.3700000001</v>
      </c>
      <c r="G49" s="36">
        <f>'[1]вспомогат'!I46</f>
        <v>65.79809921826111</v>
      </c>
      <c r="H49" s="37">
        <f>'[1]вспомогат'!J46</f>
        <v>-161222.6299999999</v>
      </c>
      <c r="I49" s="38">
        <f>'[1]вспомогат'!K46</f>
        <v>121.96503750452526</v>
      </c>
      <c r="J49" s="39">
        <f>'[1]вспомогат'!L46</f>
        <v>584287.3500000001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3170472.14</v>
      </c>
      <c r="F50" s="33">
        <f>'[1]вспомогат'!H47</f>
        <v>394116.3400000003</v>
      </c>
      <c r="G50" s="36">
        <f>'[1]вспомогат'!I47</f>
        <v>80.85034792312875</v>
      </c>
      <c r="H50" s="37">
        <f>'[1]вспомогат'!J47</f>
        <v>-93347.65999999968</v>
      </c>
      <c r="I50" s="38">
        <f>'[1]вспомогат'!K47</f>
        <v>141.86167012095373</v>
      </c>
      <c r="J50" s="39">
        <f>'[1]вспомогат'!L47</f>
        <v>935568.1400000001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3272250.01</v>
      </c>
      <c r="F51" s="33">
        <f>'[1]вспомогат'!H48</f>
        <v>470305.58999999985</v>
      </c>
      <c r="G51" s="36">
        <f>'[1]вспомогат'!I48</f>
        <v>94.11344507546193</v>
      </c>
      <c r="H51" s="37">
        <f>'[1]вспомогат'!J48</f>
        <v>-29416.41000000015</v>
      </c>
      <c r="I51" s="38">
        <f>'[1]вспомогат'!K48</f>
        <v>103.96141553367335</v>
      </c>
      <c r="J51" s="39">
        <f>'[1]вспомогат'!L48</f>
        <v>124688.00999999978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8619220.78</v>
      </c>
      <c r="F52" s="33">
        <f>'[1]вспомогат'!H49</f>
        <v>1693915.8599999994</v>
      </c>
      <c r="G52" s="36">
        <f>'[1]вспомогат'!I49</f>
        <v>163.2557807367885</v>
      </c>
      <c r="H52" s="37">
        <f>'[1]вспомогат'!J49</f>
        <v>656331.8599999994</v>
      </c>
      <c r="I52" s="38">
        <f>'[1]вспомогат'!K49</f>
        <v>129.057395754646</v>
      </c>
      <c r="J52" s="39">
        <f>'[1]вспомогат'!L49</f>
        <v>1940625.7799999993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3317770.31</v>
      </c>
      <c r="F53" s="33">
        <f>'[1]вспомогат'!H50</f>
        <v>400969.1499999999</v>
      </c>
      <c r="G53" s="36">
        <f>'[1]вспомогат'!I50</f>
        <v>58.89624210127407</v>
      </c>
      <c r="H53" s="37">
        <f>'[1]вспомогат'!J50</f>
        <v>-279836.8500000001</v>
      </c>
      <c r="I53" s="38">
        <f>'[1]вспомогат'!K50</f>
        <v>96.72889980314685</v>
      </c>
      <c r="J53" s="39">
        <f>'[1]вспомогат'!L50</f>
        <v>-112197.68999999994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2873285.78</v>
      </c>
      <c r="F54" s="33">
        <f>'[1]вспомогат'!H51</f>
        <v>329104.11999999965</v>
      </c>
      <c r="G54" s="36">
        <f>'[1]вспомогат'!I51</f>
        <v>95.55036437011864</v>
      </c>
      <c r="H54" s="37">
        <f>'[1]вспомогат'!J51</f>
        <v>-15325.880000000354</v>
      </c>
      <c r="I54" s="38">
        <f>'[1]вспомогат'!K51</f>
        <v>116.29491935245593</v>
      </c>
      <c r="J54" s="39">
        <f>'[1]вспомогат'!L51</f>
        <v>402596.7799999998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117162880.52000001</v>
      </c>
      <c r="F55" s="41">
        <f>SUM(F39:F54)</f>
        <v>16383376.11</v>
      </c>
      <c r="G55" s="42">
        <f>F55/D55*100</f>
        <v>82.28532957021656</v>
      </c>
      <c r="H55" s="41">
        <f>SUM(H39:H54)</f>
        <v>-3527069.89</v>
      </c>
      <c r="I55" s="43">
        <f>E55/C55*100</f>
        <v>111.51315251305358</v>
      </c>
      <c r="J55" s="41">
        <f>SUM(J39:J54)</f>
        <v>12096457.52</v>
      </c>
    </row>
    <row r="56" spans="1:10" ht="15.75" customHeight="1">
      <c r="A56" s="52" t="s">
        <v>58</v>
      </c>
      <c r="B56" s="53">
        <f>'[1]вспомогат'!B52</f>
        <v>8497724561</v>
      </c>
      <c r="C56" s="53">
        <f>'[1]вспомогат'!C52</f>
        <v>3931435760</v>
      </c>
      <c r="D56" s="53">
        <f>'[1]вспомогат'!D52</f>
        <v>641430487</v>
      </c>
      <c r="E56" s="53">
        <f>'[1]вспомогат'!G52</f>
        <v>4185184183.8700004</v>
      </c>
      <c r="F56" s="53">
        <f>'[1]вспомогат'!H52</f>
        <v>588832339.3800001</v>
      </c>
      <c r="G56" s="54">
        <f>'[1]вспомогат'!I52</f>
        <v>91.79986784444814</v>
      </c>
      <c r="H56" s="53">
        <f>'[1]вспомогат'!J52</f>
        <v>-49071077.729999796</v>
      </c>
      <c r="I56" s="54">
        <f>'[1]вспомогат'!K52</f>
        <v>106.45434491011498</v>
      </c>
      <c r="J56" s="53">
        <f>'[1]вспомогат'!L52</f>
        <v>253748423.87000036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27.06.2017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2017-06-29T08:51:43Z</dcterms:created>
  <dcterms:modified xsi:type="dcterms:W3CDTF">2017-06-29T08:52:12Z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