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<sst xmlns="http://schemas.openxmlformats.org/spreadsheetml/2006/main" count="64" uniqueCount="59">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</sst>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23.06.2017</v>
          </cell>
        </row>
        <row r="6">
          <cell r="G6" t="str">
            <v>Фактично надійшло на 23.06.2017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749480434.65</v>
          </cell>
          <cell r="H10">
            <v>88070701.51999998</v>
          </cell>
          <cell r="I10">
            <v>98.26119297309201</v>
          </cell>
          <cell r="J10">
            <v>-1558478.480000019</v>
          </cell>
          <cell r="K10">
            <v>109.88967414038594</v>
          </cell>
          <cell r="L10">
            <v>67450534.64999998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1962788362.21</v>
          </cell>
          <cell r="H11">
            <v>236035216.84000015</v>
          </cell>
          <cell r="I11">
            <v>72.38789733492813</v>
          </cell>
          <cell r="J11">
            <v>-90034783.15999985</v>
          </cell>
          <cell r="K11">
            <v>98.20349589156925</v>
          </cell>
          <cell r="L11">
            <v>-35906637.78999996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162681416.88</v>
          </cell>
          <cell r="H12">
            <v>20096816.53</v>
          </cell>
          <cell r="I12">
            <v>82.4992536124182</v>
          </cell>
          <cell r="J12">
            <v>-4263181.469999999</v>
          </cell>
          <cell r="K12">
            <v>113.2606207223915</v>
          </cell>
          <cell r="L12">
            <v>19046836.879999995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221931150.92</v>
          </cell>
          <cell r="H13">
            <v>32228365.879999995</v>
          </cell>
          <cell r="I13">
            <v>90.83274394746482</v>
          </cell>
          <cell r="J13">
            <v>-3252634.120000005</v>
          </cell>
          <cell r="K13">
            <v>101.2960102641953</v>
          </cell>
          <cell r="L13">
            <v>2839450.919999987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207807397.19</v>
          </cell>
          <cell r="H14">
            <v>25393329.21000001</v>
          </cell>
          <cell r="I14">
            <v>74.41486698511314</v>
          </cell>
          <cell r="J14">
            <v>-8730670.789999992</v>
          </cell>
          <cell r="K14">
            <v>99.46887864079993</v>
          </cell>
          <cell r="L14">
            <v>-1109602.8100000024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32347422.85</v>
          </cell>
          <cell r="H15">
            <v>4090222.9700000025</v>
          </cell>
          <cell r="I15">
            <v>89.03983651522744</v>
          </cell>
          <cell r="J15">
            <v>-503477.02999999747</v>
          </cell>
          <cell r="K15">
            <v>103.51738446571494</v>
          </cell>
          <cell r="L15">
            <v>1099122.8500000015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14719181.62</v>
          </cell>
          <cell r="H16">
            <v>1579215.5299999993</v>
          </cell>
          <cell r="I16">
            <v>48.849276470513615</v>
          </cell>
          <cell r="J16">
            <v>-1653617.4700000007</v>
          </cell>
          <cell r="K16">
            <v>104.89391243693365</v>
          </cell>
          <cell r="L16">
            <v>686735.6199999992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105330715.36</v>
          </cell>
          <cell r="H17">
            <v>15302171.679999992</v>
          </cell>
          <cell r="I17">
            <v>100.72199973644855</v>
          </cell>
          <cell r="J17">
            <v>109689.67999999225</v>
          </cell>
          <cell r="K17">
            <v>142.1706953781583</v>
          </cell>
          <cell r="L17">
            <v>31243214.36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10830405.82</v>
          </cell>
          <cell r="H18">
            <v>1273963.5999999996</v>
          </cell>
          <cell r="I18">
            <v>82.63261811483275</v>
          </cell>
          <cell r="J18">
            <v>-267756.4000000004</v>
          </cell>
          <cell r="K18">
            <v>132.62269766500958</v>
          </cell>
          <cell r="L18">
            <v>2664076.8200000003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7782119.75</v>
          </cell>
          <cell r="H19">
            <v>787984.2999999998</v>
          </cell>
          <cell r="I19">
            <v>95.99403314540216</v>
          </cell>
          <cell r="J19">
            <v>-32883.700000000186</v>
          </cell>
          <cell r="K19">
            <v>146.80178592886352</v>
          </cell>
          <cell r="L19">
            <v>2481012.75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54911339.06</v>
          </cell>
          <cell r="H20">
            <v>7882436.310000002</v>
          </cell>
          <cell r="I20">
            <v>90.79217965766496</v>
          </cell>
          <cell r="J20">
            <v>-799408.6899999976</v>
          </cell>
          <cell r="K20">
            <v>125.71461742375844</v>
          </cell>
          <cell r="L20">
            <v>11231980.060000002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41284248.02</v>
          </cell>
          <cell r="H21">
            <v>5682801.770000003</v>
          </cell>
          <cell r="I21">
            <v>88.10436103118106</v>
          </cell>
          <cell r="J21">
            <v>-767278.2299999967</v>
          </cell>
          <cell r="K21">
            <v>123.35317603238644</v>
          </cell>
          <cell r="L21">
            <v>7815918.020000003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39740118.77</v>
          </cell>
          <cell r="H22">
            <v>4063924.5600000024</v>
          </cell>
          <cell r="I22">
            <v>63.26828742768541</v>
          </cell>
          <cell r="J22">
            <v>-2359395.4399999976</v>
          </cell>
          <cell r="K22">
            <v>111.46155638180714</v>
          </cell>
          <cell r="L22">
            <v>4086463.7700000033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29578739.47</v>
          </cell>
          <cell r="H23">
            <v>4064953.539999999</v>
          </cell>
          <cell r="I23">
            <v>81.71790776445592</v>
          </cell>
          <cell r="J23">
            <v>-909419.4600000009</v>
          </cell>
          <cell r="K23">
            <v>119.4527549268991</v>
          </cell>
          <cell r="L23">
            <v>4816866.469999999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15393509.3</v>
          </cell>
          <cell r="H24">
            <v>1738601.1300000008</v>
          </cell>
          <cell r="I24">
            <v>82.93475749255376</v>
          </cell>
          <cell r="J24">
            <v>-357746.8699999992</v>
          </cell>
          <cell r="K24">
            <v>126.23661993914963</v>
          </cell>
          <cell r="L24">
            <v>3199338.3000000007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48287167.83</v>
          </cell>
          <cell r="H25">
            <v>6716514.5</v>
          </cell>
          <cell r="I25">
            <v>83.85952109093928</v>
          </cell>
          <cell r="J25">
            <v>-1292730.5</v>
          </cell>
          <cell r="K25">
            <v>116.74694728357026</v>
          </cell>
          <cell r="L25">
            <v>6926627.829999998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26030462.33</v>
          </cell>
          <cell r="H26">
            <v>3297963.5299999975</v>
          </cell>
          <cell r="I26">
            <v>78.1768596780964</v>
          </cell>
          <cell r="J26">
            <v>-920629.4700000025</v>
          </cell>
          <cell r="K26">
            <v>105.64749636318098</v>
          </cell>
          <cell r="L26">
            <v>1391485.3299999982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21311786.11</v>
          </cell>
          <cell r="H27">
            <v>2623098.1099999994</v>
          </cell>
          <cell r="I27">
            <v>80.06948996452104</v>
          </cell>
          <cell r="J27">
            <v>-652928.8900000006</v>
          </cell>
          <cell r="K27">
            <v>128.19520436127928</v>
          </cell>
          <cell r="L27">
            <v>4687306.109999999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26841773.61</v>
          </cell>
          <cell r="H28">
            <v>3312733.509999998</v>
          </cell>
          <cell r="I28">
            <v>75.78496271528272</v>
          </cell>
          <cell r="J28">
            <v>-1058494.490000002</v>
          </cell>
          <cell r="K28">
            <v>103.52368248592225</v>
          </cell>
          <cell r="L28">
            <v>913625.6099999994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65679299.36</v>
          </cell>
          <cell r="H29">
            <v>7701123.43</v>
          </cell>
          <cell r="I29">
            <v>90.28765471815485</v>
          </cell>
          <cell r="J29">
            <v>-828418.5700000003</v>
          </cell>
          <cell r="K29">
            <v>112.25500589515983</v>
          </cell>
          <cell r="L29">
            <v>7170283.359999999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25365894.56</v>
          </cell>
          <cell r="H30">
            <v>2810236.289999999</v>
          </cell>
          <cell r="I30">
            <v>80.27047131942989</v>
          </cell>
          <cell r="J30">
            <v>-690722.7100000009</v>
          </cell>
          <cell r="K30">
            <v>123.95834950867994</v>
          </cell>
          <cell r="L30">
            <v>4902654.559999999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12811495.61</v>
          </cell>
          <cell r="H31">
            <v>1809502.0499999989</v>
          </cell>
          <cell r="I31">
            <v>111.9832839068537</v>
          </cell>
          <cell r="J31">
            <v>193634.04999999888</v>
          </cell>
          <cell r="K31">
            <v>104.34939241290103</v>
          </cell>
          <cell r="L31">
            <v>533996.6099999994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14029404.78</v>
          </cell>
          <cell r="H32">
            <v>2189349.91</v>
          </cell>
          <cell r="I32">
            <v>112.45971103141281</v>
          </cell>
          <cell r="J32">
            <v>242563.91000000015</v>
          </cell>
          <cell r="K32">
            <v>137.5503448267748</v>
          </cell>
          <cell r="L32">
            <v>3829935.7799999993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20983722.2</v>
          </cell>
          <cell r="H33">
            <v>2832469.4399999976</v>
          </cell>
          <cell r="I33">
            <v>84.07520990830724</v>
          </cell>
          <cell r="J33">
            <v>-536501.5600000024</v>
          </cell>
          <cell r="K33">
            <v>124.24936438598009</v>
          </cell>
          <cell r="L33">
            <v>4095328.1999999993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19990866.44</v>
          </cell>
          <cell r="H34">
            <v>2295280.8800000027</v>
          </cell>
          <cell r="I34">
            <v>81.12539780157645</v>
          </cell>
          <cell r="J34">
            <v>-534019.1199999973</v>
          </cell>
          <cell r="K34">
            <v>124.25307769427609</v>
          </cell>
          <cell r="L34">
            <v>3902036.4400000013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47033216.53</v>
          </cell>
          <cell r="H35">
            <v>5520334.130000003</v>
          </cell>
          <cell r="I35">
            <v>80.68350769611231</v>
          </cell>
          <cell r="J35">
            <v>-1321626.8699999973</v>
          </cell>
          <cell r="K35">
            <v>120.32131686218248</v>
          </cell>
          <cell r="L35">
            <v>7943537.530000001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4804075.92</v>
          </cell>
          <cell r="H36">
            <v>513275.9500000002</v>
          </cell>
          <cell r="I36">
            <v>33.948438682265305</v>
          </cell>
          <cell r="J36">
            <v>-998652.0499999998</v>
          </cell>
          <cell r="K36">
            <v>83.17104363813897</v>
          </cell>
          <cell r="L36">
            <v>-972064.0800000001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14534255.29</v>
          </cell>
          <cell r="H37">
            <v>1846376.8899999987</v>
          </cell>
          <cell r="I37">
            <v>63.488518007321304</v>
          </cell>
          <cell r="J37">
            <v>-1061829.1100000013</v>
          </cell>
          <cell r="K37">
            <v>95.72548679579215</v>
          </cell>
          <cell r="L37">
            <v>-649010.7100000009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7051879.69</v>
          </cell>
          <cell r="H38">
            <v>984955.7600000007</v>
          </cell>
          <cell r="I38">
            <v>93.85831807868641</v>
          </cell>
          <cell r="J38">
            <v>-64451.23999999929</v>
          </cell>
          <cell r="K38">
            <v>113.95027000631326</v>
          </cell>
          <cell r="L38">
            <v>863320.6900000004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5569009.85</v>
          </cell>
          <cell r="H39">
            <v>715531.2999999998</v>
          </cell>
          <cell r="I39">
            <v>27.794488269724088</v>
          </cell>
          <cell r="J39">
            <v>-1858832.7000000002</v>
          </cell>
          <cell r="K39">
            <v>76.47092784790537</v>
          </cell>
          <cell r="L39">
            <v>-1713509.1500000004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5993855.46</v>
          </cell>
          <cell r="H40">
            <v>470107.71999999974</v>
          </cell>
          <cell r="I40">
            <v>85.20055965753593</v>
          </cell>
          <cell r="J40">
            <v>-81658.28000000026</v>
          </cell>
          <cell r="K40">
            <v>189.24418772061657</v>
          </cell>
          <cell r="L40">
            <v>2826595.46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6085573.3</v>
          </cell>
          <cell r="H41">
            <v>707360.1099999994</v>
          </cell>
          <cell r="I41">
            <v>68.97036953978153</v>
          </cell>
          <cell r="J41">
            <v>-318239.8900000006</v>
          </cell>
          <cell r="K41">
            <v>135.68422777641524</v>
          </cell>
          <cell r="L41">
            <v>1600473.2999999998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11609688.79</v>
          </cell>
          <cell r="H42">
            <v>1304784.7699999996</v>
          </cell>
          <cell r="I42">
            <v>75.99349609690097</v>
          </cell>
          <cell r="J42">
            <v>-412184.23000000045</v>
          </cell>
          <cell r="K42">
            <v>107.96423368029436</v>
          </cell>
          <cell r="L42">
            <v>856415.7899999991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19559269.75</v>
          </cell>
          <cell r="H43">
            <v>2889557.8599999994</v>
          </cell>
          <cell r="I43">
            <v>99.18735823305522</v>
          </cell>
          <cell r="J43">
            <v>-23674.140000000596</v>
          </cell>
          <cell r="K43">
            <v>122.17206397732761</v>
          </cell>
          <cell r="L43">
            <v>3549660.75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8265877.94</v>
          </cell>
          <cell r="H44">
            <v>930094.1700000009</v>
          </cell>
          <cell r="I44">
            <v>71.32405217631369</v>
          </cell>
          <cell r="J44">
            <v>-373945.82999999914</v>
          </cell>
          <cell r="K44">
            <v>100.06074355454517</v>
          </cell>
          <cell r="L44">
            <v>5017.94000000041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7701437.9</v>
          </cell>
          <cell r="H45">
            <v>932166.8900000006</v>
          </cell>
          <cell r="I45">
            <v>111.8318898965021</v>
          </cell>
          <cell r="J45">
            <v>98623.8900000006</v>
          </cell>
          <cell r="K45">
            <v>104.95224746662598</v>
          </cell>
          <cell r="L45">
            <v>363397.9000000004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3171592.88</v>
          </cell>
          <cell r="H46">
            <v>237388.8999999999</v>
          </cell>
          <cell r="I46">
            <v>50.359875685480006</v>
          </cell>
          <cell r="J46">
            <v>-233996.1000000001</v>
          </cell>
          <cell r="K46">
            <v>119.22927401780173</v>
          </cell>
          <cell r="L46">
            <v>511513.8799999999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3157393.94</v>
          </cell>
          <cell r="H47">
            <v>381038.14000000013</v>
          </cell>
          <cell r="I47">
            <v>78.16744210854549</v>
          </cell>
          <cell r="J47">
            <v>-106425.85999999987</v>
          </cell>
          <cell r="K47">
            <v>141.27649062331088</v>
          </cell>
          <cell r="L47">
            <v>922489.94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3268097.78</v>
          </cell>
          <cell r="H48">
            <v>466153.35999999987</v>
          </cell>
          <cell r="I48">
            <v>93.28253709062237</v>
          </cell>
          <cell r="J48">
            <v>-33568.64000000013</v>
          </cell>
          <cell r="K48">
            <v>103.82949660721536</v>
          </cell>
          <cell r="L48">
            <v>120535.7799999998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8493947.69</v>
          </cell>
          <cell r="H49">
            <v>1568642.7699999996</v>
          </cell>
          <cell r="I49">
            <v>151.18224355811188</v>
          </cell>
          <cell r="J49">
            <v>531058.7699999996</v>
          </cell>
          <cell r="K49">
            <v>127.18165557276642</v>
          </cell>
          <cell r="L49">
            <v>1815352.6899999995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3293077.11</v>
          </cell>
          <cell r="H50">
            <v>376275.9499999997</v>
          </cell>
          <cell r="I50">
            <v>55.26918828564962</v>
          </cell>
          <cell r="J50">
            <v>-304530.0500000003</v>
          </cell>
          <cell r="K50">
            <v>96.00897471929767</v>
          </cell>
          <cell r="L50">
            <v>-136890.89000000013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2785325.56</v>
          </cell>
          <cell r="H51">
            <v>241143.8999999999</v>
          </cell>
          <cell r="I51">
            <v>70.01245536103124</v>
          </cell>
          <cell r="J51">
            <v>-103286.1000000001</v>
          </cell>
          <cell r="K51">
            <v>112.7347699366452</v>
          </cell>
          <cell r="L51">
            <v>314636.56000000006</v>
          </cell>
        </row>
        <row r="52">
          <cell r="B52">
            <v>8490050042</v>
          </cell>
          <cell r="C52">
            <v>3922095946</v>
          </cell>
          <cell r="D52">
            <v>632090673</v>
          </cell>
          <cell r="G52">
            <v>4100316010.080002</v>
          </cell>
          <cell r="H52">
            <v>503964165.59000015</v>
          </cell>
          <cell r="I52">
            <v>79.72972662262336</v>
          </cell>
          <cell r="J52">
            <v>-122780915.84999987</v>
          </cell>
          <cell r="K52">
            <v>104.54400061940763</v>
          </cell>
          <cell r="L52">
            <v>178220064.08000183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749480434.65</v>
      </c>
      <c r="F10" s="33">
        <f>'[1]вспомогат'!H10</f>
        <v>88070701.51999998</v>
      </c>
      <c r="G10" s="34">
        <f>'[1]вспомогат'!I10</f>
        <v>98.26119297309201</v>
      </c>
      <c r="H10" s="33">
        <f>'[1]вспомогат'!J10</f>
        <v>-1558478.480000019</v>
      </c>
      <c r="I10" s="34">
        <f>'[1]вспомогат'!K10</f>
        <v>109.88967414038594</v>
      </c>
      <c r="J10" s="33">
        <f>'[1]вспомогат'!L10</f>
        <v>67450534.64999998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1962788362.21</v>
      </c>
      <c r="F12" s="33">
        <f>'[1]вспомогат'!H11</f>
        <v>236035216.84000015</v>
      </c>
      <c r="G12" s="36">
        <f>'[1]вспомогат'!I11</f>
        <v>72.38789733492813</v>
      </c>
      <c r="H12" s="37">
        <f>'[1]вспомогат'!J11</f>
        <v>-90034783.15999985</v>
      </c>
      <c r="I12" s="36">
        <f>'[1]вспомогат'!K11</f>
        <v>98.20349589156925</v>
      </c>
      <c r="J12" s="39">
        <f>'[1]вспомогат'!L11</f>
        <v>-35906637.78999996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162681416.88</v>
      </c>
      <c r="F13" s="33">
        <f>'[1]вспомогат'!H12</f>
        <v>20096816.53</v>
      </c>
      <c r="G13" s="36">
        <f>'[1]вспомогат'!I12</f>
        <v>82.4992536124182</v>
      </c>
      <c r="H13" s="37">
        <f>'[1]вспомогат'!J12</f>
        <v>-4263181.469999999</v>
      </c>
      <c r="I13" s="36">
        <f>'[1]вспомогат'!K12</f>
        <v>113.2606207223915</v>
      </c>
      <c r="J13" s="39">
        <f>'[1]вспомогат'!L12</f>
        <v>19046836.879999995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221931150.92</v>
      </c>
      <c r="F14" s="33">
        <f>'[1]вспомогат'!H13</f>
        <v>32228365.879999995</v>
      </c>
      <c r="G14" s="36">
        <f>'[1]вспомогат'!I13</f>
        <v>90.83274394746482</v>
      </c>
      <c r="H14" s="37">
        <f>'[1]вспомогат'!J13</f>
        <v>-3252634.120000005</v>
      </c>
      <c r="I14" s="36">
        <f>'[1]вспомогат'!K13</f>
        <v>101.2960102641953</v>
      </c>
      <c r="J14" s="39">
        <f>'[1]вспомогат'!L13</f>
        <v>2839450.919999987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207807397.19</v>
      </c>
      <c r="F15" s="33">
        <f>'[1]вспомогат'!H14</f>
        <v>25393329.21000001</v>
      </c>
      <c r="G15" s="36">
        <f>'[1]вспомогат'!I14</f>
        <v>74.41486698511314</v>
      </c>
      <c r="H15" s="37">
        <f>'[1]вспомогат'!J14</f>
        <v>-8730670.789999992</v>
      </c>
      <c r="I15" s="36">
        <f>'[1]вспомогат'!K14</f>
        <v>99.46887864079993</v>
      </c>
      <c r="J15" s="39">
        <f>'[1]вспомогат'!L14</f>
        <v>-1109602.8100000024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32347422.85</v>
      </c>
      <c r="F16" s="33">
        <f>'[1]вспомогат'!H15</f>
        <v>4090222.9700000025</v>
      </c>
      <c r="G16" s="36">
        <f>'[1]вспомогат'!I15</f>
        <v>89.03983651522744</v>
      </c>
      <c r="H16" s="37">
        <f>'[1]вспомогат'!J15</f>
        <v>-503477.02999999747</v>
      </c>
      <c r="I16" s="36">
        <f>'[1]вспомогат'!K15</f>
        <v>103.51738446571494</v>
      </c>
      <c r="J16" s="39">
        <f>'[1]вспомогат'!L15</f>
        <v>1099122.8500000015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2587555750.05</v>
      </c>
      <c r="F17" s="41">
        <f>SUM(F12:F16)</f>
        <v>317843951.4300002</v>
      </c>
      <c r="G17" s="42">
        <f>F17/D17*100</f>
        <v>74.8522068637952</v>
      </c>
      <c r="H17" s="41">
        <f>SUM(H12:H16)</f>
        <v>-106784746.56999984</v>
      </c>
      <c r="I17" s="43">
        <f>E17/C17*100</f>
        <v>99.46068179864305</v>
      </c>
      <c r="J17" s="41">
        <f>SUM(J12:J16)</f>
        <v>-14030829.94999998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14719181.62</v>
      </c>
      <c r="F18" s="44">
        <f>'[1]вспомогат'!H16</f>
        <v>1579215.5299999993</v>
      </c>
      <c r="G18" s="45">
        <f>'[1]вспомогат'!I16</f>
        <v>48.849276470513615</v>
      </c>
      <c r="H18" s="46">
        <f>'[1]вспомогат'!J16</f>
        <v>-1653617.4700000007</v>
      </c>
      <c r="I18" s="47">
        <f>'[1]вспомогат'!K16</f>
        <v>104.89391243693365</v>
      </c>
      <c r="J18" s="48">
        <f>'[1]вспомогат'!L16</f>
        <v>686735.6199999992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105330715.36</v>
      </c>
      <c r="F19" s="44">
        <f>'[1]вспомогат'!H17</f>
        <v>15302171.679999992</v>
      </c>
      <c r="G19" s="45">
        <f>'[1]вспомогат'!I17</f>
        <v>100.72199973644855</v>
      </c>
      <c r="H19" s="37">
        <f>'[1]вспомогат'!J17</f>
        <v>109689.67999999225</v>
      </c>
      <c r="I19" s="38">
        <f>'[1]вспомогат'!K17</f>
        <v>142.1706953781583</v>
      </c>
      <c r="J19" s="39">
        <f>'[1]вспомогат'!L17</f>
        <v>31243214.36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10830405.82</v>
      </c>
      <c r="F20" s="44">
        <f>'[1]вспомогат'!H18</f>
        <v>1273963.5999999996</v>
      </c>
      <c r="G20" s="45">
        <f>'[1]вспомогат'!I18</f>
        <v>82.63261811483275</v>
      </c>
      <c r="H20" s="37">
        <f>'[1]вспомогат'!J18</f>
        <v>-267756.4000000004</v>
      </c>
      <c r="I20" s="38">
        <f>'[1]вспомогат'!K18</f>
        <v>132.62269766500958</v>
      </c>
      <c r="J20" s="39">
        <f>'[1]вспомогат'!L18</f>
        <v>2664076.8200000003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7782119.75</v>
      </c>
      <c r="F21" s="44">
        <f>'[1]вспомогат'!H19</f>
        <v>787984.2999999998</v>
      </c>
      <c r="G21" s="45">
        <f>'[1]вспомогат'!I19</f>
        <v>95.99403314540216</v>
      </c>
      <c r="H21" s="37">
        <f>'[1]вспомогат'!J19</f>
        <v>-32883.700000000186</v>
      </c>
      <c r="I21" s="38">
        <f>'[1]вспомогат'!K19</f>
        <v>146.80178592886352</v>
      </c>
      <c r="J21" s="39">
        <f>'[1]вспомогат'!L19</f>
        <v>2481012.75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54911339.06</v>
      </c>
      <c r="F22" s="44">
        <f>'[1]вспомогат'!H20</f>
        <v>7882436.310000002</v>
      </c>
      <c r="G22" s="45">
        <f>'[1]вспомогат'!I20</f>
        <v>90.79217965766496</v>
      </c>
      <c r="H22" s="37">
        <f>'[1]вспомогат'!J20</f>
        <v>-799408.6899999976</v>
      </c>
      <c r="I22" s="38">
        <f>'[1]вспомогат'!K20</f>
        <v>125.71461742375844</v>
      </c>
      <c r="J22" s="39">
        <f>'[1]вспомогат'!L20</f>
        <v>11231980.060000002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41284248.02</v>
      </c>
      <c r="F23" s="44">
        <f>'[1]вспомогат'!H21</f>
        <v>5682801.770000003</v>
      </c>
      <c r="G23" s="45">
        <f>'[1]вспомогат'!I21</f>
        <v>88.10436103118106</v>
      </c>
      <c r="H23" s="37">
        <f>'[1]вспомогат'!J21</f>
        <v>-767278.2299999967</v>
      </c>
      <c r="I23" s="38">
        <f>'[1]вспомогат'!K21</f>
        <v>123.35317603238644</v>
      </c>
      <c r="J23" s="39">
        <f>'[1]вспомогат'!L21</f>
        <v>7815918.020000003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39740118.77</v>
      </c>
      <c r="F24" s="44">
        <f>'[1]вспомогат'!H22</f>
        <v>4063924.5600000024</v>
      </c>
      <c r="G24" s="45">
        <f>'[1]вспомогат'!I22</f>
        <v>63.26828742768541</v>
      </c>
      <c r="H24" s="37">
        <f>'[1]вспомогат'!J22</f>
        <v>-2359395.4399999976</v>
      </c>
      <c r="I24" s="38">
        <f>'[1]вспомогат'!K22</f>
        <v>111.46155638180714</v>
      </c>
      <c r="J24" s="39">
        <f>'[1]вспомогат'!L22</f>
        <v>4086463.7700000033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29578739.47</v>
      </c>
      <c r="F25" s="44">
        <f>'[1]вспомогат'!H23</f>
        <v>4064953.539999999</v>
      </c>
      <c r="G25" s="45">
        <f>'[1]вспомогат'!I23</f>
        <v>81.71790776445592</v>
      </c>
      <c r="H25" s="37">
        <f>'[1]вспомогат'!J23</f>
        <v>-909419.4600000009</v>
      </c>
      <c r="I25" s="38">
        <f>'[1]вспомогат'!K23</f>
        <v>119.4527549268991</v>
      </c>
      <c r="J25" s="39">
        <f>'[1]вспомогат'!L23</f>
        <v>4816866.469999999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15393509.3</v>
      </c>
      <c r="F26" s="44">
        <f>'[1]вспомогат'!H24</f>
        <v>1738601.1300000008</v>
      </c>
      <c r="G26" s="45">
        <f>'[1]вспомогат'!I24</f>
        <v>82.93475749255376</v>
      </c>
      <c r="H26" s="37">
        <f>'[1]вспомогат'!J24</f>
        <v>-357746.8699999992</v>
      </c>
      <c r="I26" s="38">
        <f>'[1]вспомогат'!K24</f>
        <v>126.23661993914963</v>
      </c>
      <c r="J26" s="39">
        <f>'[1]вспомогат'!L24</f>
        <v>3199338.3000000007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48287167.83</v>
      </c>
      <c r="F27" s="44">
        <f>'[1]вспомогат'!H25</f>
        <v>6716514.5</v>
      </c>
      <c r="G27" s="45">
        <f>'[1]вспомогат'!I25</f>
        <v>83.85952109093928</v>
      </c>
      <c r="H27" s="37">
        <f>'[1]вспомогат'!J25</f>
        <v>-1292730.5</v>
      </c>
      <c r="I27" s="38">
        <f>'[1]вспомогат'!K25</f>
        <v>116.74694728357026</v>
      </c>
      <c r="J27" s="39">
        <f>'[1]вспомогат'!L25</f>
        <v>6926627.829999998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26030462.33</v>
      </c>
      <c r="F28" s="44">
        <f>'[1]вспомогат'!H26</f>
        <v>3297963.5299999975</v>
      </c>
      <c r="G28" s="45">
        <f>'[1]вспомогат'!I26</f>
        <v>78.1768596780964</v>
      </c>
      <c r="H28" s="37">
        <f>'[1]вспомогат'!J26</f>
        <v>-920629.4700000025</v>
      </c>
      <c r="I28" s="38">
        <f>'[1]вспомогат'!K26</f>
        <v>105.64749636318098</v>
      </c>
      <c r="J28" s="39">
        <f>'[1]вспомогат'!L26</f>
        <v>1391485.3299999982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21311786.11</v>
      </c>
      <c r="F29" s="44">
        <f>'[1]вспомогат'!H27</f>
        <v>2623098.1099999994</v>
      </c>
      <c r="G29" s="45">
        <f>'[1]вспомогат'!I27</f>
        <v>80.06948996452104</v>
      </c>
      <c r="H29" s="37">
        <f>'[1]вспомогат'!J27</f>
        <v>-652928.8900000006</v>
      </c>
      <c r="I29" s="38">
        <f>'[1]вспомогат'!K27</f>
        <v>128.19520436127928</v>
      </c>
      <c r="J29" s="39">
        <f>'[1]вспомогат'!L27</f>
        <v>4687306.109999999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26841773.61</v>
      </c>
      <c r="F30" s="44">
        <f>'[1]вспомогат'!H28</f>
        <v>3312733.509999998</v>
      </c>
      <c r="G30" s="45">
        <f>'[1]вспомогат'!I28</f>
        <v>75.78496271528272</v>
      </c>
      <c r="H30" s="37">
        <f>'[1]вспомогат'!J28</f>
        <v>-1058494.490000002</v>
      </c>
      <c r="I30" s="38">
        <f>'[1]вспомогат'!K28</f>
        <v>103.52368248592225</v>
      </c>
      <c r="J30" s="39">
        <f>'[1]вспомогат'!L28</f>
        <v>913625.6099999994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65679299.36</v>
      </c>
      <c r="F31" s="44">
        <f>'[1]вспомогат'!H29</f>
        <v>7701123.43</v>
      </c>
      <c r="G31" s="45">
        <f>'[1]вспомогат'!I29</f>
        <v>90.28765471815485</v>
      </c>
      <c r="H31" s="37">
        <f>'[1]вспомогат'!J29</f>
        <v>-828418.5700000003</v>
      </c>
      <c r="I31" s="38">
        <f>'[1]вспомогат'!K29</f>
        <v>112.25500589515983</v>
      </c>
      <c r="J31" s="39">
        <f>'[1]вспомогат'!L29</f>
        <v>7170283.359999999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25365894.56</v>
      </c>
      <c r="F32" s="44">
        <f>'[1]вспомогат'!H30</f>
        <v>2810236.289999999</v>
      </c>
      <c r="G32" s="45">
        <f>'[1]вспомогат'!I30</f>
        <v>80.27047131942989</v>
      </c>
      <c r="H32" s="37">
        <f>'[1]вспомогат'!J30</f>
        <v>-690722.7100000009</v>
      </c>
      <c r="I32" s="38">
        <f>'[1]вспомогат'!K30</f>
        <v>123.95834950867994</v>
      </c>
      <c r="J32" s="39">
        <f>'[1]вспомогат'!L30</f>
        <v>4902654.559999999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12811495.61</v>
      </c>
      <c r="F33" s="44">
        <f>'[1]вспомогат'!H31</f>
        <v>1809502.0499999989</v>
      </c>
      <c r="G33" s="45">
        <f>'[1]вспомогат'!I31</f>
        <v>111.9832839068537</v>
      </c>
      <c r="H33" s="37">
        <f>'[1]вспомогат'!J31</f>
        <v>193634.04999999888</v>
      </c>
      <c r="I33" s="38">
        <f>'[1]вспомогат'!K31</f>
        <v>104.34939241290103</v>
      </c>
      <c r="J33" s="39">
        <f>'[1]вспомогат'!L31</f>
        <v>533996.6099999994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14029404.78</v>
      </c>
      <c r="F34" s="44">
        <f>'[1]вспомогат'!H32</f>
        <v>2189349.91</v>
      </c>
      <c r="G34" s="45">
        <f>'[1]вспомогат'!I32</f>
        <v>112.45971103141281</v>
      </c>
      <c r="H34" s="37">
        <f>'[1]вспомогат'!J32</f>
        <v>242563.91000000015</v>
      </c>
      <c r="I34" s="38">
        <f>'[1]вспомогат'!K32</f>
        <v>137.5503448267748</v>
      </c>
      <c r="J34" s="39">
        <f>'[1]вспомогат'!L32</f>
        <v>3829935.7799999993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20983722.2</v>
      </c>
      <c r="F35" s="44">
        <f>'[1]вспомогат'!H33</f>
        <v>2832469.4399999976</v>
      </c>
      <c r="G35" s="45">
        <f>'[1]вспомогат'!I33</f>
        <v>84.07520990830724</v>
      </c>
      <c r="H35" s="37">
        <f>'[1]вспомогат'!J33</f>
        <v>-536501.5600000024</v>
      </c>
      <c r="I35" s="38">
        <f>'[1]вспомогат'!K33</f>
        <v>124.24936438598009</v>
      </c>
      <c r="J35" s="39">
        <f>'[1]вспомогат'!L33</f>
        <v>4095328.1999999993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19990866.44</v>
      </c>
      <c r="F36" s="44">
        <f>'[1]вспомогат'!H34</f>
        <v>2295280.8800000027</v>
      </c>
      <c r="G36" s="45">
        <f>'[1]вспомогат'!I34</f>
        <v>81.12539780157645</v>
      </c>
      <c r="H36" s="37">
        <f>'[1]вспомогат'!J34</f>
        <v>-534019.1199999973</v>
      </c>
      <c r="I36" s="38">
        <f>'[1]вспомогат'!K34</f>
        <v>124.25307769427609</v>
      </c>
      <c r="J36" s="39">
        <f>'[1]вспомогат'!L34</f>
        <v>3902036.4400000013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47033216.53</v>
      </c>
      <c r="F37" s="44">
        <f>'[1]вспомогат'!H35</f>
        <v>5520334.130000003</v>
      </c>
      <c r="G37" s="45">
        <f>'[1]вспомогат'!I35</f>
        <v>80.68350769611231</v>
      </c>
      <c r="H37" s="37">
        <f>'[1]вспомогат'!J35</f>
        <v>-1321626.8699999973</v>
      </c>
      <c r="I37" s="38">
        <f>'[1]вспомогат'!K35</f>
        <v>120.32131686218248</v>
      </c>
      <c r="J37" s="39">
        <f>'[1]вспомогат'!L35</f>
        <v>7943537.530000001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647935466.5300001</v>
      </c>
      <c r="F38" s="41">
        <f>SUM(F18:F37)</f>
        <v>83484658.19999999</v>
      </c>
      <c r="G38" s="42">
        <f>F38/D38*100</f>
        <v>85.25597991935425</v>
      </c>
      <c r="H38" s="41">
        <f>SUM(H18:H37)</f>
        <v>-14437690.800000006</v>
      </c>
      <c r="I38" s="43">
        <f>E38/C38*100</f>
        <v>121.46974563762217</v>
      </c>
      <c r="J38" s="41">
        <f>SUM(J18:J37)</f>
        <v>114522423.53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4804075.92</v>
      </c>
      <c r="F39" s="33">
        <f>'[1]вспомогат'!H36</f>
        <v>513275.9500000002</v>
      </c>
      <c r="G39" s="36">
        <f>'[1]вспомогат'!I36</f>
        <v>33.948438682265305</v>
      </c>
      <c r="H39" s="37">
        <f>'[1]вспомогат'!J36</f>
        <v>-998652.0499999998</v>
      </c>
      <c r="I39" s="38">
        <f>'[1]вспомогат'!K36</f>
        <v>83.17104363813897</v>
      </c>
      <c r="J39" s="39">
        <f>'[1]вспомогат'!L36</f>
        <v>-972064.0800000001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14534255.29</v>
      </c>
      <c r="F40" s="33">
        <f>'[1]вспомогат'!H37</f>
        <v>1846376.8899999987</v>
      </c>
      <c r="G40" s="36">
        <f>'[1]вспомогат'!I37</f>
        <v>63.488518007321304</v>
      </c>
      <c r="H40" s="37">
        <f>'[1]вспомогат'!J37</f>
        <v>-1061829.1100000013</v>
      </c>
      <c r="I40" s="38">
        <f>'[1]вспомогат'!K37</f>
        <v>95.72548679579215</v>
      </c>
      <c r="J40" s="39">
        <f>'[1]вспомогат'!L37</f>
        <v>-649010.7100000009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7051879.69</v>
      </c>
      <c r="F41" s="33">
        <f>'[1]вспомогат'!H38</f>
        <v>984955.7600000007</v>
      </c>
      <c r="G41" s="36">
        <f>'[1]вспомогат'!I38</f>
        <v>93.85831807868641</v>
      </c>
      <c r="H41" s="37">
        <f>'[1]вспомогат'!J38</f>
        <v>-64451.23999999929</v>
      </c>
      <c r="I41" s="38">
        <f>'[1]вспомогат'!K38</f>
        <v>113.95027000631326</v>
      </c>
      <c r="J41" s="39">
        <f>'[1]вспомогат'!L38</f>
        <v>863320.6900000004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5569009.85</v>
      </c>
      <c r="F42" s="33">
        <f>'[1]вспомогат'!H39</f>
        <v>715531.2999999998</v>
      </c>
      <c r="G42" s="36">
        <f>'[1]вспомогат'!I39</f>
        <v>27.794488269724088</v>
      </c>
      <c r="H42" s="37">
        <f>'[1]вспомогат'!J39</f>
        <v>-1858832.7000000002</v>
      </c>
      <c r="I42" s="38">
        <f>'[1]вспомогат'!K39</f>
        <v>76.47092784790537</v>
      </c>
      <c r="J42" s="39">
        <f>'[1]вспомогат'!L39</f>
        <v>-1713509.1500000004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5993855.46</v>
      </c>
      <c r="F43" s="33">
        <f>'[1]вспомогат'!H40</f>
        <v>470107.71999999974</v>
      </c>
      <c r="G43" s="36">
        <f>'[1]вспомогат'!I40</f>
        <v>85.20055965753593</v>
      </c>
      <c r="H43" s="37">
        <f>'[1]вспомогат'!J40</f>
        <v>-81658.28000000026</v>
      </c>
      <c r="I43" s="38">
        <f>'[1]вспомогат'!K40</f>
        <v>189.24418772061657</v>
      </c>
      <c r="J43" s="39">
        <f>'[1]вспомогат'!L40</f>
        <v>2826595.46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6085573.3</v>
      </c>
      <c r="F44" s="33">
        <f>'[1]вспомогат'!H41</f>
        <v>707360.1099999994</v>
      </c>
      <c r="G44" s="36">
        <f>'[1]вспомогат'!I41</f>
        <v>68.97036953978153</v>
      </c>
      <c r="H44" s="37">
        <f>'[1]вспомогат'!J41</f>
        <v>-318239.8900000006</v>
      </c>
      <c r="I44" s="38">
        <f>'[1]вспомогат'!K41</f>
        <v>135.68422777641524</v>
      </c>
      <c r="J44" s="39">
        <f>'[1]вспомогат'!L41</f>
        <v>1600473.2999999998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11609688.79</v>
      </c>
      <c r="F45" s="33">
        <f>'[1]вспомогат'!H42</f>
        <v>1304784.7699999996</v>
      </c>
      <c r="G45" s="36">
        <f>'[1]вспомогат'!I42</f>
        <v>75.99349609690097</v>
      </c>
      <c r="H45" s="37">
        <f>'[1]вспомогат'!J42</f>
        <v>-412184.23000000045</v>
      </c>
      <c r="I45" s="38">
        <f>'[1]вспомогат'!K42</f>
        <v>107.96423368029436</v>
      </c>
      <c r="J45" s="39">
        <f>'[1]вспомогат'!L42</f>
        <v>856415.7899999991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19559269.75</v>
      </c>
      <c r="F46" s="33">
        <f>'[1]вспомогат'!H43</f>
        <v>2889557.8599999994</v>
      </c>
      <c r="G46" s="36">
        <f>'[1]вспомогат'!I43</f>
        <v>99.18735823305522</v>
      </c>
      <c r="H46" s="37">
        <f>'[1]вспомогат'!J43</f>
        <v>-23674.140000000596</v>
      </c>
      <c r="I46" s="38">
        <f>'[1]вспомогат'!K43</f>
        <v>122.17206397732761</v>
      </c>
      <c r="J46" s="39">
        <f>'[1]вспомогат'!L43</f>
        <v>3549660.75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8265877.94</v>
      </c>
      <c r="F47" s="33">
        <f>'[1]вспомогат'!H44</f>
        <v>930094.1700000009</v>
      </c>
      <c r="G47" s="36">
        <f>'[1]вспомогат'!I44</f>
        <v>71.32405217631369</v>
      </c>
      <c r="H47" s="37">
        <f>'[1]вспомогат'!J44</f>
        <v>-373945.82999999914</v>
      </c>
      <c r="I47" s="38">
        <f>'[1]вспомогат'!K44</f>
        <v>100.06074355454517</v>
      </c>
      <c r="J47" s="39">
        <f>'[1]вспомогат'!L44</f>
        <v>5017.94000000041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7701437.9</v>
      </c>
      <c r="F48" s="33">
        <f>'[1]вспомогат'!H45</f>
        <v>932166.8900000006</v>
      </c>
      <c r="G48" s="36">
        <f>'[1]вспомогат'!I45</f>
        <v>111.8318898965021</v>
      </c>
      <c r="H48" s="37">
        <f>'[1]вспомогат'!J45</f>
        <v>98623.8900000006</v>
      </c>
      <c r="I48" s="38">
        <f>'[1]вспомогат'!K45</f>
        <v>104.95224746662598</v>
      </c>
      <c r="J48" s="39">
        <f>'[1]вспомогат'!L45</f>
        <v>363397.9000000004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3171592.88</v>
      </c>
      <c r="F49" s="33">
        <f>'[1]вспомогат'!H46</f>
        <v>237388.8999999999</v>
      </c>
      <c r="G49" s="36">
        <f>'[1]вспомогат'!I46</f>
        <v>50.359875685480006</v>
      </c>
      <c r="H49" s="37">
        <f>'[1]вспомогат'!J46</f>
        <v>-233996.1000000001</v>
      </c>
      <c r="I49" s="38">
        <f>'[1]вспомогат'!K46</f>
        <v>119.22927401780173</v>
      </c>
      <c r="J49" s="39">
        <f>'[1]вспомогат'!L46</f>
        <v>511513.8799999999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3157393.94</v>
      </c>
      <c r="F50" s="33">
        <f>'[1]вспомогат'!H47</f>
        <v>381038.14000000013</v>
      </c>
      <c r="G50" s="36">
        <f>'[1]вспомогат'!I47</f>
        <v>78.16744210854549</v>
      </c>
      <c r="H50" s="37">
        <f>'[1]вспомогат'!J47</f>
        <v>-106425.85999999987</v>
      </c>
      <c r="I50" s="38">
        <f>'[1]вспомогат'!K47</f>
        <v>141.27649062331088</v>
      </c>
      <c r="J50" s="39">
        <f>'[1]вспомогат'!L47</f>
        <v>922489.94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3268097.78</v>
      </c>
      <c r="F51" s="33">
        <f>'[1]вспомогат'!H48</f>
        <v>466153.35999999987</v>
      </c>
      <c r="G51" s="36">
        <f>'[1]вспомогат'!I48</f>
        <v>93.28253709062237</v>
      </c>
      <c r="H51" s="37">
        <f>'[1]вспомогат'!J48</f>
        <v>-33568.64000000013</v>
      </c>
      <c r="I51" s="38">
        <f>'[1]вспомогат'!K48</f>
        <v>103.82949660721536</v>
      </c>
      <c r="J51" s="39">
        <f>'[1]вспомогат'!L48</f>
        <v>120535.7799999998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8493947.69</v>
      </c>
      <c r="F52" s="33">
        <f>'[1]вспомогат'!H49</f>
        <v>1568642.7699999996</v>
      </c>
      <c r="G52" s="36">
        <f>'[1]вспомогат'!I49</f>
        <v>151.18224355811188</v>
      </c>
      <c r="H52" s="37">
        <f>'[1]вспомогат'!J49</f>
        <v>531058.7699999996</v>
      </c>
      <c r="I52" s="38">
        <f>'[1]вспомогат'!K49</f>
        <v>127.18165557276642</v>
      </c>
      <c r="J52" s="39">
        <f>'[1]вспомогат'!L49</f>
        <v>1815352.6899999995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3293077.11</v>
      </c>
      <c r="F53" s="33">
        <f>'[1]вспомогат'!H50</f>
        <v>376275.9499999997</v>
      </c>
      <c r="G53" s="36">
        <f>'[1]вспомогат'!I50</f>
        <v>55.26918828564962</v>
      </c>
      <c r="H53" s="37">
        <f>'[1]вспомогат'!J50</f>
        <v>-304530.0500000003</v>
      </c>
      <c r="I53" s="38">
        <f>'[1]вспомогат'!K50</f>
        <v>96.00897471929767</v>
      </c>
      <c r="J53" s="39">
        <f>'[1]вспомогат'!L50</f>
        <v>-136890.89000000013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2785325.56</v>
      </c>
      <c r="F54" s="33">
        <f>'[1]вспомогат'!H51</f>
        <v>241143.8999999999</v>
      </c>
      <c r="G54" s="36">
        <f>'[1]вспомогат'!I51</f>
        <v>70.01245536103124</v>
      </c>
      <c r="H54" s="37">
        <f>'[1]вспомогат'!J51</f>
        <v>-103286.1000000001</v>
      </c>
      <c r="I54" s="38">
        <f>'[1]вспомогат'!K51</f>
        <v>112.7347699366452</v>
      </c>
      <c r="J54" s="39">
        <f>'[1]вспомогат'!L51</f>
        <v>314636.56000000006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115344358.85</v>
      </c>
      <c r="F55" s="41">
        <f>SUM(F39:F54)</f>
        <v>14564854.439999998</v>
      </c>
      <c r="G55" s="42">
        <f>F55/D55*100</f>
        <v>73.15182412287498</v>
      </c>
      <c r="H55" s="41">
        <f>SUM(H39:H54)</f>
        <v>-5345591.560000002</v>
      </c>
      <c r="I55" s="43">
        <f>E55/C55*100</f>
        <v>109.78232203641309</v>
      </c>
      <c r="J55" s="41">
        <f>SUM(J39:J54)</f>
        <v>10277935.849999998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3922095946</v>
      </c>
      <c r="D56" s="53">
        <f>'[1]вспомогат'!D52</f>
        <v>632090673</v>
      </c>
      <c r="E56" s="53">
        <f>'[1]вспомогат'!G52</f>
        <v>4100316010.080002</v>
      </c>
      <c r="F56" s="53">
        <f>'[1]вспомогат'!H52</f>
        <v>503964165.59000015</v>
      </c>
      <c r="G56" s="54">
        <f>'[1]вспомогат'!I52</f>
        <v>79.72972662262336</v>
      </c>
      <c r="H56" s="53">
        <f>'[1]вспомогат'!J52</f>
        <v>-122780915.84999987</v>
      </c>
      <c r="I56" s="54">
        <f>'[1]вспомогат'!K52</f>
        <v>104.54400061940763</v>
      </c>
      <c r="J56" s="53">
        <f>'[1]вспомогат'!L52</f>
        <v>178220064.08000183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23.06.2017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2017-06-26T06:15:21Z</dcterms:created>
  <dcterms:modified xsi:type="dcterms:W3CDTF">2017-06-26T06:15:55Z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