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<sst xmlns="http://schemas.openxmlformats.org/spreadsheetml/2006/main" count="64" uniqueCount="59">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</sst>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07.06.2017</v>
          </cell>
        </row>
        <row r="6">
          <cell r="G6" t="str">
            <v>Фактично надійшло на 07.06.2017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700189046.26</v>
          </cell>
          <cell r="H10">
            <v>38779313.129999995</v>
          </cell>
          <cell r="I10">
            <v>24.127549726155546</v>
          </cell>
          <cell r="J10">
            <v>-121946966.87</v>
          </cell>
          <cell r="K10">
            <v>88.29502022671065</v>
          </cell>
          <cell r="L10">
            <v>-92821753.74000001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1818849578.91</v>
          </cell>
          <cell r="H11">
            <v>92096433.5400002</v>
          </cell>
          <cell r="I11">
            <v>28.2443749930997</v>
          </cell>
          <cell r="J11">
            <v>-233973566.4599998</v>
          </cell>
          <cell r="K11">
            <v>91.0018576576216</v>
          </cell>
          <cell r="L11">
            <v>-179845421.0899999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148311219.78</v>
          </cell>
          <cell r="H12">
            <v>5726619.430000007</v>
          </cell>
          <cell r="I12">
            <v>23.508291872601987</v>
          </cell>
          <cell r="J12">
            <v>-18633378.569999993</v>
          </cell>
          <cell r="K12">
            <v>103.25592888564856</v>
          </cell>
          <cell r="L12">
            <v>4676639.780000001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205303132.19</v>
          </cell>
          <cell r="H13">
            <v>15600347.150000006</v>
          </cell>
          <cell r="I13">
            <v>43.96817212028975</v>
          </cell>
          <cell r="J13">
            <v>-19880652.849999994</v>
          </cell>
          <cell r="K13">
            <v>93.70648554463725</v>
          </cell>
          <cell r="L13">
            <v>-13788567.810000002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189977395.47</v>
          </cell>
          <cell r="H14">
            <v>7563327.49000001</v>
          </cell>
          <cell r="I14">
            <v>22.16424654202324</v>
          </cell>
          <cell r="J14">
            <v>-26560672.50999999</v>
          </cell>
          <cell r="K14">
            <v>90.93438804405577</v>
          </cell>
          <cell r="L14">
            <v>-18939604.53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29398531.15</v>
          </cell>
          <cell r="H15">
            <v>1141331.2699999996</v>
          </cell>
          <cell r="I15">
            <v>24.845576985871944</v>
          </cell>
          <cell r="J15">
            <v>-3452368.7300000004</v>
          </cell>
          <cell r="K15">
            <v>94.08041765472042</v>
          </cell>
          <cell r="L15">
            <v>-1849768.8500000015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13422135.81</v>
          </cell>
          <cell r="H16">
            <v>282169.72000000067</v>
          </cell>
          <cell r="I16">
            <v>8.728249185776088</v>
          </cell>
          <cell r="J16">
            <v>-2950663.2799999993</v>
          </cell>
          <cell r="K16">
            <v>95.65072126413314</v>
          </cell>
          <cell r="L16">
            <v>-610310.1899999995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96398883.74</v>
          </cell>
          <cell r="H17">
            <v>6370340.0599999875</v>
          </cell>
          <cell r="I17">
            <v>41.93087120327006</v>
          </cell>
          <cell r="J17">
            <v>-8822141.940000013</v>
          </cell>
          <cell r="K17">
            <v>130.11490796538</v>
          </cell>
          <cell r="L17">
            <v>22311382.739999995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9837878.75</v>
          </cell>
          <cell r="H18">
            <v>281436.52999999933</v>
          </cell>
          <cell r="I18">
            <v>18.25471097216092</v>
          </cell>
          <cell r="J18">
            <v>-1260283.4700000007</v>
          </cell>
          <cell r="K18">
            <v>120.46880244477047</v>
          </cell>
          <cell r="L18">
            <v>1671549.75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7178033.09</v>
          </cell>
          <cell r="H19">
            <v>183897.63999999966</v>
          </cell>
          <cell r="I19">
            <v>22.402827251153614</v>
          </cell>
          <cell r="J19">
            <v>-636970.3600000003</v>
          </cell>
          <cell r="K19">
            <v>135.40630456997002</v>
          </cell>
          <cell r="L19">
            <v>1876926.0899999999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49092588.73</v>
          </cell>
          <cell r="H20">
            <v>2063685.9799999967</v>
          </cell>
          <cell r="I20">
            <v>23.770131579174667</v>
          </cell>
          <cell r="J20">
            <v>-6618159.020000003</v>
          </cell>
          <cell r="K20">
            <v>112.39310707375536</v>
          </cell>
          <cell r="L20">
            <v>5413229.729999997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36904431.21</v>
          </cell>
          <cell r="H21">
            <v>1302984.960000001</v>
          </cell>
          <cell r="I21">
            <v>20.201066653436868</v>
          </cell>
          <cell r="J21">
            <v>-5147095.039999999</v>
          </cell>
          <cell r="K21">
            <v>110.26672442276026</v>
          </cell>
          <cell r="L21">
            <v>3436101.210000001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36679425.46</v>
          </cell>
          <cell r="H22">
            <v>1003231.25</v>
          </cell>
          <cell r="I22">
            <v>15.61857808734424</v>
          </cell>
          <cell r="J22">
            <v>-5420088.75</v>
          </cell>
          <cell r="K22">
            <v>102.87704152631758</v>
          </cell>
          <cell r="L22">
            <v>1025770.4600000009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26096066.13</v>
          </cell>
          <cell r="H23">
            <v>582280.1999999993</v>
          </cell>
          <cell r="I23">
            <v>11.705599881633308</v>
          </cell>
          <cell r="J23">
            <v>-4392092.800000001</v>
          </cell>
          <cell r="K23">
            <v>105.38809455165206</v>
          </cell>
          <cell r="L23">
            <v>1334193.129999999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14062845.74</v>
          </cell>
          <cell r="H24">
            <v>407937.5700000003</v>
          </cell>
          <cell r="I24">
            <v>19.45943946329523</v>
          </cell>
          <cell r="J24">
            <v>-1688410.4299999997</v>
          </cell>
          <cell r="K24">
            <v>115.3243278284354</v>
          </cell>
          <cell r="L24">
            <v>1868674.7400000002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43202464.32</v>
          </cell>
          <cell r="H25">
            <v>1631810.990000002</v>
          </cell>
          <cell r="I25">
            <v>20.37409256428043</v>
          </cell>
          <cell r="J25">
            <v>-6377434.009999998</v>
          </cell>
          <cell r="K25">
            <v>104.45333721464951</v>
          </cell>
          <cell r="L25">
            <v>1841924.3200000003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23462836.91</v>
          </cell>
          <cell r="H26">
            <v>730338.1099999994</v>
          </cell>
          <cell r="I26">
            <v>17.312362439325135</v>
          </cell>
          <cell r="J26">
            <v>-3488254.8900000006</v>
          </cell>
          <cell r="K26">
            <v>95.22650599495263</v>
          </cell>
          <cell r="L26">
            <v>-1176140.0899999999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19178236.09</v>
          </cell>
          <cell r="H27">
            <v>489548.08999999985</v>
          </cell>
          <cell r="I27">
            <v>14.943347231265184</v>
          </cell>
          <cell r="J27">
            <v>-2786478.91</v>
          </cell>
          <cell r="K27">
            <v>115.36141936469593</v>
          </cell>
          <cell r="L27">
            <v>2553756.09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24315534.85</v>
          </cell>
          <cell r="H28">
            <v>786494.75</v>
          </cell>
          <cell r="I28">
            <v>17.99253550718471</v>
          </cell>
          <cell r="J28">
            <v>-3584733.25</v>
          </cell>
          <cell r="K28">
            <v>93.7804537755647</v>
          </cell>
          <cell r="L28">
            <v>-1612613.1499999985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60816292.25</v>
          </cell>
          <cell r="H29">
            <v>2838116.3200000003</v>
          </cell>
          <cell r="I29">
            <v>33.273959141065255</v>
          </cell>
          <cell r="J29">
            <v>-5691425.68</v>
          </cell>
          <cell r="K29">
            <v>103.94345420199855</v>
          </cell>
          <cell r="L29">
            <v>2307276.25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23240427.98</v>
          </cell>
          <cell r="H30">
            <v>684769.7100000009</v>
          </cell>
          <cell r="I30">
            <v>19.559489557004266</v>
          </cell>
          <cell r="J30">
            <v>-2816189.289999999</v>
          </cell>
          <cell r="K30">
            <v>113.57159462528905</v>
          </cell>
          <cell r="L30">
            <v>2777187.9800000004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11347209.53</v>
          </cell>
          <cell r="H31">
            <v>345215.9699999988</v>
          </cell>
          <cell r="I31">
            <v>21.364119470154666</v>
          </cell>
          <cell r="J31">
            <v>-1270652.0300000012</v>
          </cell>
          <cell r="K31">
            <v>92.42280964551493</v>
          </cell>
          <cell r="L31">
            <v>-930289.4700000007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12165725.72</v>
          </cell>
          <cell r="H32">
            <v>325670.8500000015</v>
          </cell>
          <cell r="I32">
            <v>16.728641463417215</v>
          </cell>
          <cell r="J32">
            <v>-1621115.1499999985</v>
          </cell>
          <cell r="K32">
            <v>119.27803025824188</v>
          </cell>
          <cell r="L32">
            <v>1966256.7200000007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18735447.3</v>
          </cell>
          <cell r="H33">
            <v>584194.5399999991</v>
          </cell>
          <cell r="I33">
            <v>17.340444307772287</v>
          </cell>
          <cell r="J33">
            <v>-2784776.460000001</v>
          </cell>
          <cell r="K33">
            <v>110.93682028024689</v>
          </cell>
          <cell r="L33">
            <v>1847053.3000000007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18193827.28</v>
          </cell>
          <cell r="H34">
            <v>498241.72000000253</v>
          </cell>
          <cell r="I34">
            <v>17.610070335418744</v>
          </cell>
          <cell r="J34">
            <v>-2331058.2799999975</v>
          </cell>
          <cell r="K34">
            <v>113.0835945186816</v>
          </cell>
          <cell r="L34">
            <v>2104997.280000001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42704392.47</v>
          </cell>
          <cell r="H35">
            <v>1191510.0700000003</v>
          </cell>
          <cell r="I35">
            <v>17.414745129356923</v>
          </cell>
          <cell r="J35">
            <v>-5650450.93</v>
          </cell>
          <cell r="K35">
            <v>109.24723242163232</v>
          </cell>
          <cell r="L35">
            <v>3614713.469999999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4443812.07</v>
          </cell>
          <cell r="H36">
            <v>153012.10000000056</v>
          </cell>
          <cell r="I36">
            <v>10.12032980406478</v>
          </cell>
          <cell r="J36">
            <v>-1358915.8999999994</v>
          </cell>
          <cell r="K36">
            <v>76.93393979370306</v>
          </cell>
          <cell r="L36">
            <v>-1332327.9299999997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13079853.13</v>
          </cell>
          <cell r="H37">
            <v>391974.73000000045</v>
          </cell>
          <cell r="I37">
            <v>13.478231253219352</v>
          </cell>
          <cell r="J37">
            <v>-2516231.2699999996</v>
          </cell>
          <cell r="K37">
            <v>86.14650583082718</v>
          </cell>
          <cell r="L37">
            <v>-2103412.869999999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6423990.09</v>
          </cell>
          <cell r="H38">
            <v>357066.16000000015</v>
          </cell>
          <cell r="I38">
            <v>34.02551726832394</v>
          </cell>
          <cell r="J38">
            <v>-692340.8399999999</v>
          </cell>
          <cell r="K38">
            <v>103.80429579810098</v>
          </cell>
          <cell r="L38">
            <v>235431.08999999985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5055309.71</v>
          </cell>
          <cell r="H39">
            <v>201831.16000000015</v>
          </cell>
          <cell r="I39">
            <v>7.840039714663511</v>
          </cell>
          <cell r="J39">
            <v>-2372532.84</v>
          </cell>
          <cell r="K39">
            <v>69.41704800220913</v>
          </cell>
          <cell r="L39">
            <v>-2227209.29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5681847.99</v>
          </cell>
          <cell r="H40">
            <v>158100.25</v>
          </cell>
          <cell r="I40">
            <v>28.653496228473664</v>
          </cell>
          <cell r="J40">
            <v>-393665.75</v>
          </cell>
          <cell r="K40">
            <v>179.39316601731466</v>
          </cell>
          <cell r="L40">
            <v>2514587.99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5615509.06</v>
          </cell>
          <cell r="H41">
            <v>237295.86999999918</v>
          </cell>
          <cell r="I41">
            <v>23.137272815912556</v>
          </cell>
          <cell r="J41">
            <v>-788304.1300000008</v>
          </cell>
          <cell r="K41">
            <v>125.2036534302468</v>
          </cell>
          <cell r="L41">
            <v>1130409.0599999996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10956703.01</v>
          </cell>
          <cell r="H42">
            <v>651798.9900000002</v>
          </cell>
          <cell r="I42">
            <v>37.962187436115634</v>
          </cell>
          <cell r="J42">
            <v>-1065170.0099999998</v>
          </cell>
          <cell r="K42">
            <v>101.89179620009648</v>
          </cell>
          <cell r="L42">
            <v>203430.00999999978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17329541.36</v>
          </cell>
          <cell r="H43">
            <v>659829.4699999988</v>
          </cell>
          <cell r="I43">
            <v>22.649396615168264</v>
          </cell>
          <cell r="J43">
            <v>-2253402.530000001</v>
          </cell>
          <cell r="K43">
            <v>108.24462583689582</v>
          </cell>
          <cell r="L43">
            <v>1319932.3599999994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7558904.63</v>
          </cell>
          <cell r="H44">
            <v>223120.86000000034</v>
          </cell>
          <cell r="I44">
            <v>17.109970553050545</v>
          </cell>
          <cell r="J44">
            <v>-1080919.1399999997</v>
          </cell>
          <cell r="K44">
            <v>91.50263568199921</v>
          </cell>
          <cell r="L44">
            <v>-701955.3700000001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7043277.98</v>
          </cell>
          <cell r="H45">
            <v>274006.97000000067</v>
          </cell>
          <cell r="I45">
            <v>32.8725656624794</v>
          </cell>
          <cell r="J45">
            <v>-559536.0299999993</v>
          </cell>
          <cell r="K45">
            <v>95.98309603109277</v>
          </cell>
          <cell r="L45">
            <v>-294762.01999999955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2996382.02</v>
          </cell>
          <cell r="H46">
            <v>62178.04000000004</v>
          </cell>
          <cell r="I46">
            <v>13.190500334121799</v>
          </cell>
          <cell r="J46">
            <v>-409206.95999999996</v>
          </cell>
          <cell r="K46">
            <v>112.64259520111996</v>
          </cell>
          <cell r="L46">
            <v>336303.02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2841669.08</v>
          </cell>
          <cell r="H47">
            <v>65313.28000000026</v>
          </cell>
          <cell r="I47">
            <v>13.398585331429658</v>
          </cell>
          <cell r="J47">
            <v>-422150.71999999974</v>
          </cell>
          <cell r="K47">
            <v>127.1494918797407</v>
          </cell>
          <cell r="L47">
            <v>606765.0800000001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2862521.12</v>
          </cell>
          <cell r="H48">
            <v>60576.700000000186</v>
          </cell>
          <cell r="I48">
            <v>12.122079876411322</v>
          </cell>
          <cell r="J48">
            <v>-439145.2999999998</v>
          </cell>
          <cell r="K48">
            <v>90.94407417550472</v>
          </cell>
          <cell r="L48">
            <v>-285040.8799999999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7317631.62</v>
          </cell>
          <cell r="H49">
            <v>392326.7000000002</v>
          </cell>
          <cell r="I49">
            <v>37.81156031704423</v>
          </cell>
          <cell r="J49">
            <v>-645257.2999999998</v>
          </cell>
          <cell r="K49">
            <v>109.56842898843244</v>
          </cell>
          <cell r="L49">
            <v>639036.6200000001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2996672.49</v>
          </cell>
          <cell r="H50">
            <v>79871.33000000007</v>
          </cell>
          <cell r="I50">
            <v>11.731878097431585</v>
          </cell>
          <cell r="J50">
            <v>-600934.6699999999</v>
          </cell>
          <cell r="K50">
            <v>87.36735998703196</v>
          </cell>
          <cell r="L50">
            <v>-433295.5099999998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2571814.67</v>
          </cell>
          <cell r="H51">
            <v>27633.009999999776</v>
          </cell>
          <cell r="I51">
            <v>8.022823215167023</v>
          </cell>
          <cell r="J51">
            <v>-316796.9900000002</v>
          </cell>
          <cell r="K51">
            <v>104.09301494441429</v>
          </cell>
          <cell r="L51">
            <v>101125.66999999993</v>
          </cell>
        </row>
        <row r="52">
          <cell r="B52">
            <v>8490050042</v>
          </cell>
          <cell r="C52">
            <v>4033076846</v>
          </cell>
          <cell r="D52">
            <v>703187773</v>
          </cell>
          <cell r="G52">
            <v>3783839027.1500006</v>
          </cell>
          <cell r="H52">
            <v>187487182.66000012</v>
          </cell>
          <cell r="I52">
            <v>26.66246340719581</v>
          </cell>
          <cell r="J52">
            <v>-499786079.9599998</v>
          </cell>
          <cell r="K52">
            <v>93.82015695790193</v>
          </cell>
          <cell r="L52">
            <v>-249237818.84999943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32" sqref="J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793010800</v>
      </c>
      <c r="D10" s="33">
        <f>'[1]вспомогат'!D10</f>
        <v>160726280</v>
      </c>
      <c r="E10" s="33">
        <f>'[1]вспомогат'!G10</f>
        <v>700189046.26</v>
      </c>
      <c r="F10" s="33">
        <f>'[1]вспомогат'!H10</f>
        <v>38779313.129999995</v>
      </c>
      <c r="G10" s="34">
        <f>'[1]вспомогат'!I10</f>
        <v>24.127549726155546</v>
      </c>
      <c r="H10" s="33">
        <f>'[1]вспомогат'!J10</f>
        <v>-121946966.87</v>
      </c>
      <c r="I10" s="34">
        <f>'[1]вспомогат'!K10</f>
        <v>88.29502022671065</v>
      </c>
      <c r="J10" s="33">
        <f>'[1]вспомогат'!L10</f>
        <v>-92821753.74000001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1818849578.91</v>
      </c>
      <c r="F12" s="33">
        <f>'[1]вспомогат'!H11</f>
        <v>92096433.5400002</v>
      </c>
      <c r="G12" s="36">
        <f>'[1]вспомогат'!I11</f>
        <v>28.2443749930997</v>
      </c>
      <c r="H12" s="37">
        <f>'[1]вспомогат'!J11</f>
        <v>-233973566.4599998</v>
      </c>
      <c r="I12" s="36">
        <f>'[1]вспомогат'!K11</f>
        <v>91.0018576576216</v>
      </c>
      <c r="J12" s="39">
        <f>'[1]вспомогат'!L11</f>
        <v>-179845421.0899999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148311219.78</v>
      </c>
      <c r="F13" s="33">
        <f>'[1]вспомогат'!H12</f>
        <v>5726619.430000007</v>
      </c>
      <c r="G13" s="36">
        <f>'[1]вспомогат'!I12</f>
        <v>23.508291872601987</v>
      </c>
      <c r="H13" s="37">
        <f>'[1]вспомогат'!J12</f>
        <v>-18633378.569999993</v>
      </c>
      <c r="I13" s="36">
        <f>'[1]вспомогат'!K12</f>
        <v>103.25592888564856</v>
      </c>
      <c r="J13" s="39">
        <f>'[1]вспомогат'!L12</f>
        <v>4676639.780000001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205303132.19</v>
      </c>
      <c r="F14" s="33">
        <f>'[1]вспомогат'!H13</f>
        <v>15600347.150000006</v>
      </c>
      <c r="G14" s="36">
        <f>'[1]вспомогат'!I13</f>
        <v>43.96817212028975</v>
      </c>
      <c r="H14" s="37">
        <f>'[1]вспомогат'!J13</f>
        <v>-19880652.849999994</v>
      </c>
      <c r="I14" s="36">
        <f>'[1]вспомогат'!K13</f>
        <v>93.70648554463725</v>
      </c>
      <c r="J14" s="39">
        <f>'[1]вспомогат'!L13</f>
        <v>-13788567.810000002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189977395.47</v>
      </c>
      <c r="F15" s="33">
        <f>'[1]вспомогат'!H14</f>
        <v>7563327.49000001</v>
      </c>
      <c r="G15" s="36">
        <f>'[1]вспомогат'!I14</f>
        <v>22.16424654202324</v>
      </c>
      <c r="H15" s="37">
        <f>'[1]вспомогат'!J14</f>
        <v>-26560672.50999999</v>
      </c>
      <c r="I15" s="36">
        <f>'[1]вспомогат'!K14</f>
        <v>90.93438804405577</v>
      </c>
      <c r="J15" s="39">
        <f>'[1]вспомогат'!L14</f>
        <v>-18939604.53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29398531.15</v>
      </c>
      <c r="F16" s="33">
        <f>'[1]вспомогат'!H15</f>
        <v>1141331.2699999996</v>
      </c>
      <c r="G16" s="36">
        <f>'[1]вспомогат'!I15</f>
        <v>24.845576985871944</v>
      </c>
      <c r="H16" s="37">
        <f>'[1]вспомогат'!J15</f>
        <v>-3452368.7300000004</v>
      </c>
      <c r="I16" s="36">
        <f>'[1]вспомогат'!K15</f>
        <v>94.08041765472042</v>
      </c>
      <c r="J16" s="39">
        <f>'[1]вспомогат'!L15</f>
        <v>-1849768.8500000015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2391839857.5</v>
      </c>
      <c r="F17" s="41">
        <f>SUM(F12:F16)</f>
        <v>122128058.88000022</v>
      </c>
      <c r="G17" s="42">
        <f>F17/D17*100</f>
        <v>28.761141075773505</v>
      </c>
      <c r="H17" s="41">
        <f>SUM(H12:H16)</f>
        <v>-302500639.11999977</v>
      </c>
      <c r="I17" s="43">
        <f>E17/C17*100</f>
        <v>91.93773814362157</v>
      </c>
      <c r="J17" s="41">
        <f>SUM(J12:J16)</f>
        <v>-209746722.4999999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13422135.81</v>
      </c>
      <c r="F18" s="44">
        <f>'[1]вспомогат'!H16</f>
        <v>282169.72000000067</v>
      </c>
      <c r="G18" s="45">
        <f>'[1]вспомогат'!I16</f>
        <v>8.728249185776088</v>
      </c>
      <c r="H18" s="46">
        <f>'[1]вспомогат'!J16</f>
        <v>-2950663.2799999993</v>
      </c>
      <c r="I18" s="47">
        <f>'[1]вспомогат'!K16</f>
        <v>95.65072126413314</v>
      </c>
      <c r="J18" s="48">
        <f>'[1]вспомогат'!L16</f>
        <v>-610310.1899999995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96398883.74</v>
      </c>
      <c r="F19" s="44">
        <f>'[1]вспомогат'!H17</f>
        <v>6370340.0599999875</v>
      </c>
      <c r="G19" s="45">
        <f>'[1]вспомогат'!I17</f>
        <v>41.93087120327006</v>
      </c>
      <c r="H19" s="37">
        <f>'[1]вспомогат'!J17</f>
        <v>-8822141.940000013</v>
      </c>
      <c r="I19" s="38">
        <f>'[1]вспомогат'!K17</f>
        <v>130.11490796538</v>
      </c>
      <c r="J19" s="39">
        <f>'[1]вспомогат'!L17</f>
        <v>22311382.739999995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9837878.75</v>
      </c>
      <c r="F20" s="44">
        <f>'[1]вспомогат'!H18</f>
        <v>281436.52999999933</v>
      </c>
      <c r="G20" s="45">
        <f>'[1]вспомогат'!I18</f>
        <v>18.25471097216092</v>
      </c>
      <c r="H20" s="37">
        <f>'[1]вспомогат'!J18</f>
        <v>-1260283.4700000007</v>
      </c>
      <c r="I20" s="38">
        <f>'[1]вспомогат'!K18</f>
        <v>120.46880244477047</v>
      </c>
      <c r="J20" s="39">
        <f>'[1]вспомогат'!L18</f>
        <v>1671549.75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7178033.09</v>
      </c>
      <c r="F21" s="44">
        <f>'[1]вспомогат'!H19</f>
        <v>183897.63999999966</v>
      </c>
      <c r="G21" s="45">
        <f>'[1]вспомогат'!I19</f>
        <v>22.402827251153614</v>
      </c>
      <c r="H21" s="37">
        <f>'[1]вспомогат'!J19</f>
        <v>-636970.3600000003</v>
      </c>
      <c r="I21" s="38">
        <f>'[1]вспомогат'!K19</f>
        <v>135.40630456997002</v>
      </c>
      <c r="J21" s="39">
        <f>'[1]вспомогат'!L19</f>
        <v>1876926.0899999999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49092588.73</v>
      </c>
      <c r="F22" s="44">
        <f>'[1]вспомогат'!H20</f>
        <v>2063685.9799999967</v>
      </c>
      <c r="G22" s="45">
        <f>'[1]вспомогат'!I20</f>
        <v>23.770131579174667</v>
      </c>
      <c r="H22" s="37">
        <f>'[1]вспомогат'!J20</f>
        <v>-6618159.020000003</v>
      </c>
      <c r="I22" s="38">
        <f>'[1]вспомогат'!K20</f>
        <v>112.39310707375536</v>
      </c>
      <c r="J22" s="39">
        <f>'[1]вспомогат'!L20</f>
        <v>5413229.729999997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36904431.21</v>
      </c>
      <c r="F23" s="44">
        <f>'[1]вспомогат'!H21</f>
        <v>1302984.960000001</v>
      </c>
      <c r="G23" s="45">
        <f>'[1]вспомогат'!I21</f>
        <v>20.201066653436868</v>
      </c>
      <c r="H23" s="37">
        <f>'[1]вспомогат'!J21</f>
        <v>-5147095.039999999</v>
      </c>
      <c r="I23" s="38">
        <f>'[1]вспомогат'!K21</f>
        <v>110.26672442276026</v>
      </c>
      <c r="J23" s="39">
        <f>'[1]вспомогат'!L21</f>
        <v>3436101.210000001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36679425.46</v>
      </c>
      <c r="F24" s="44">
        <f>'[1]вспомогат'!H22</f>
        <v>1003231.25</v>
      </c>
      <c r="G24" s="45">
        <f>'[1]вспомогат'!I22</f>
        <v>15.61857808734424</v>
      </c>
      <c r="H24" s="37">
        <f>'[1]вспомогат'!J22</f>
        <v>-5420088.75</v>
      </c>
      <c r="I24" s="38">
        <f>'[1]вспомогат'!K22</f>
        <v>102.87704152631758</v>
      </c>
      <c r="J24" s="39">
        <f>'[1]вспомогат'!L22</f>
        <v>1025770.4600000009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26096066.13</v>
      </c>
      <c r="F25" s="44">
        <f>'[1]вспомогат'!H23</f>
        <v>582280.1999999993</v>
      </c>
      <c r="G25" s="45">
        <f>'[1]вспомогат'!I23</f>
        <v>11.705599881633308</v>
      </c>
      <c r="H25" s="37">
        <f>'[1]вспомогат'!J23</f>
        <v>-4392092.800000001</v>
      </c>
      <c r="I25" s="38">
        <f>'[1]вспомогат'!K23</f>
        <v>105.38809455165206</v>
      </c>
      <c r="J25" s="39">
        <f>'[1]вспомогат'!L23</f>
        <v>1334193.129999999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14062845.74</v>
      </c>
      <c r="F26" s="44">
        <f>'[1]вспомогат'!H24</f>
        <v>407937.5700000003</v>
      </c>
      <c r="G26" s="45">
        <f>'[1]вспомогат'!I24</f>
        <v>19.45943946329523</v>
      </c>
      <c r="H26" s="37">
        <f>'[1]вспомогат'!J24</f>
        <v>-1688410.4299999997</v>
      </c>
      <c r="I26" s="38">
        <f>'[1]вспомогат'!K24</f>
        <v>115.3243278284354</v>
      </c>
      <c r="J26" s="39">
        <f>'[1]вспомогат'!L24</f>
        <v>1868674.7400000002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43202464.32</v>
      </c>
      <c r="F27" s="44">
        <f>'[1]вспомогат'!H25</f>
        <v>1631810.990000002</v>
      </c>
      <c r="G27" s="45">
        <f>'[1]вспомогат'!I25</f>
        <v>20.37409256428043</v>
      </c>
      <c r="H27" s="37">
        <f>'[1]вспомогат'!J25</f>
        <v>-6377434.009999998</v>
      </c>
      <c r="I27" s="38">
        <f>'[1]вспомогат'!K25</f>
        <v>104.45333721464951</v>
      </c>
      <c r="J27" s="39">
        <f>'[1]вспомогат'!L25</f>
        <v>1841924.3200000003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23462836.91</v>
      </c>
      <c r="F28" s="44">
        <f>'[1]вспомогат'!H26</f>
        <v>730338.1099999994</v>
      </c>
      <c r="G28" s="45">
        <f>'[1]вспомогат'!I26</f>
        <v>17.312362439325135</v>
      </c>
      <c r="H28" s="37">
        <f>'[1]вспомогат'!J26</f>
        <v>-3488254.8900000006</v>
      </c>
      <c r="I28" s="38">
        <f>'[1]вспомогат'!K26</f>
        <v>95.22650599495263</v>
      </c>
      <c r="J28" s="39">
        <f>'[1]вспомогат'!L26</f>
        <v>-1176140.0899999999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19178236.09</v>
      </c>
      <c r="F29" s="44">
        <f>'[1]вспомогат'!H27</f>
        <v>489548.08999999985</v>
      </c>
      <c r="G29" s="45">
        <f>'[1]вспомогат'!I27</f>
        <v>14.943347231265184</v>
      </c>
      <c r="H29" s="37">
        <f>'[1]вспомогат'!J27</f>
        <v>-2786478.91</v>
      </c>
      <c r="I29" s="38">
        <f>'[1]вспомогат'!K27</f>
        <v>115.36141936469593</v>
      </c>
      <c r="J29" s="39">
        <f>'[1]вспомогат'!L27</f>
        <v>2553756.09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24315534.85</v>
      </c>
      <c r="F30" s="44">
        <f>'[1]вспомогат'!H28</f>
        <v>786494.75</v>
      </c>
      <c r="G30" s="45">
        <f>'[1]вспомогат'!I28</f>
        <v>17.99253550718471</v>
      </c>
      <c r="H30" s="37">
        <f>'[1]вспомогат'!J28</f>
        <v>-3584733.25</v>
      </c>
      <c r="I30" s="38">
        <f>'[1]вспомогат'!K28</f>
        <v>93.7804537755647</v>
      </c>
      <c r="J30" s="39">
        <f>'[1]вспомогат'!L28</f>
        <v>-1612613.1499999985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60816292.25</v>
      </c>
      <c r="F31" s="44">
        <f>'[1]вспомогат'!H29</f>
        <v>2838116.3200000003</v>
      </c>
      <c r="G31" s="45">
        <f>'[1]вспомогат'!I29</f>
        <v>33.273959141065255</v>
      </c>
      <c r="H31" s="37">
        <f>'[1]вспомогат'!J29</f>
        <v>-5691425.68</v>
      </c>
      <c r="I31" s="38">
        <f>'[1]вспомогат'!K29</f>
        <v>103.94345420199855</v>
      </c>
      <c r="J31" s="39">
        <f>'[1]вспомогат'!L29</f>
        <v>2307276.25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23240427.98</v>
      </c>
      <c r="F32" s="44">
        <f>'[1]вспомогат'!H30</f>
        <v>684769.7100000009</v>
      </c>
      <c r="G32" s="45">
        <f>'[1]вспомогат'!I30</f>
        <v>19.559489557004266</v>
      </c>
      <c r="H32" s="37">
        <f>'[1]вспомогат'!J30</f>
        <v>-2816189.289999999</v>
      </c>
      <c r="I32" s="38">
        <f>'[1]вспомогат'!K30</f>
        <v>113.57159462528905</v>
      </c>
      <c r="J32" s="39">
        <f>'[1]вспомогат'!L30</f>
        <v>2777187.9800000004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11347209.53</v>
      </c>
      <c r="F33" s="44">
        <f>'[1]вспомогат'!H31</f>
        <v>345215.9699999988</v>
      </c>
      <c r="G33" s="45">
        <f>'[1]вспомогат'!I31</f>
        <v>21.364119470154666</v>
      </c>
      <c r="H33" s="37">
        <f>'[1]вспомогат'!J31</f>
        <v>-1270652.0300000012</v>
      </c>
      <c r="I33" s="38">
        <f>'[1]вспомогат'!K31</f>
        <v>92.42280964551493</v>
      </c>
      <c r="J33" s="39">
        <f>'[1]вспомогат'!L31</f>
        <v>-930289.4700000007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12165725.72</v>
      </c>
      <c r="F34" s="44">
        <f>'[1]вспомогат'!H32</f>
        <v>325670.8500000015</v>
      </c>
      <c r="G34" s="45">
        <f>'[1]вспомогат'!I32</f>
        <v>16.728641463417215</v>
      </c>
      <c r="H34" s="37">
        <f>'[1]вспомогат'!J32</f>
        <v>-1621115.1499999985</v>
      </c>
      <c r="I34" s="38">
        <f>'[1]вспомогат'!K32</f>
        <v>119.27803025824188</v>
      </c>
      <c r="J34" s="39">
        <f>'[1]вспомогат'!L32</f>
        <v>1966256.7200000007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18735447.3</v>
      </c>
      <c r="F35" s="44">
        <f>'[1]вспомогат'!H33</f>
        <v>584194.5399999991</v>
      </c>
      <c r="G35" s="45">
        <f>'[1]вспомогат'!I33</f>
        <v>17.340444307772287</v>
      </c>
      <c r="H35" s="37">
        <f>'[1]вспомогат'!J33</f>
        <v>-2784776.460000001</v>
      </c>
      <c r="I35" s="38">
        <f>'[1]вспомогат'!K33</f>
        <v>110.93682028024689</v>
      </c>
      <c r="J35" s="39">
        <f>'[1]вспомогат'!L33</f>
        <v>1847053.3000000007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18193827.28</v>
      </c>
      <c r="F36" s="44">
        <f>'[1]вспомогат'!H34</f>
        <v>498241.72000000253</v>
      </c>
      <c r="G36" s="45">
        <f>'[1]вспомогат'!I34</f>
        <v>17.610070335418744</v>
      </c>
      <c r="H36" s="37">
        <f>'[1]вспомогат'!J34</f>
        <v>-2331058.2799999975</v>
      </c>
      <c r="I36" s="38">
        <f>'[1]вспомогат'!K34</f>
        <v>113.0835945186816</v>
      </c>
      <c r="J36" s="39">
        <f>'[1]вспомогат'!L34</f>
        <v>2104997.280000001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42704392.47</v>
      </c>
      <c r="F37" s="44">
        <f>'[1]вспомогат'!H35</f>
        <v>1191510.0700000003</v>
      </c>
      <c r="G37" s="45">
        <f>'[1]вспомогат'!I35</f>
        <v>17.414745129356923</v>
      </c>
      <c r="H37" s="37">
        <f>'[1]вспомогат'!J35</f>
        <v>-5650450.93</v>
      </c>
      <c r="I37" s="38">
        <f>'[1]вспомогат'!K35</f>
        <v>109.24723242163232</v>
      </c>
      <c r="J37" s="39">
        <f>'[1]вспомогат'!L35</f>
        <v>3614713.469999999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587034683.3600001</v>
      </c>
      <c r="F38" s="41">
        <f>SUM(F18:F37)</f>
        <v>22583875.02999999</v>
      </c>
      <c r="G38" s="42">
        <f>F38/D38*100</f>
        <v>23.063044606905812</v>
      </c>
      <c r="H38" s="41">
        <f>SUM(H18:H37)</f>
        <v>-75338473.97</v>
      </c>
      <c r="I38" s="43">
        <f>E38/C38*100</f>
        <v>110.05255515658625</v>
      </c>
      <c r="J38" s="41">
        <f>SUM(J18:J37)</f>
        <v>53621640.36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4443812.07</v>
      </c>
      <c r="F39" s="33">
        <f>'[1]вспомогат'!H36</f>
        <v>153012.10000000056</v>
      </c>
      <c r="G39" s="36">
        <f>'[1]вспомогат'!I36</f>
        <v>10.12032980406478</v>
      </c>
      <c r="H39" s="37">
        <f>'[1]вспомогат'!J36</f>
        <v>-1358915.8999999994</v>
      </c>
      <c r="I39" s="38">
        <f>'[1]вспомогат'!K36</f>
        <v>76.93393979370306</v>
      </c>
      <c r="J39" s="39">
        <f>'[1]вспомогат'!L36</f>
        <v>-1332327.9299999997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13079853.13</v>
      </c>
      <c r="F40" s="33">
        <f>'[1]вспомогат'!H37</f>
        <v>391974.73000000045</v>
      </c>
      <c r="G40" s="36">
        <f>'[1]вспомогат'!I37</f>
        <v>13.478231253219352</v>
      </c>
      <c r="H40" s="37">
        <f>'[1]вспомогат'!J37</f>
        <v>-2516231.2699999996</v>
      </c>
      <c r="I40" s="38">
        <f>'[1]вспомогат'!K37</f>
        <v>86.14650583082718</v>
      </c>
      <c r="J40" s="39">
        <f>'[1]вспомогат'!L37</f>
        <v>-2103412.869999999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6423990.09</v>
      </c>
      <c r="F41" s="33">
        <f>'[1]вспомогат'!H38</f>
        <v>357066.16000000015</v>
      </c>
      <c r="G41" s="36">
        <f>'[1]вспомогат'!I38</f>
        <v>34.02551726832394</v>
      </c>
      <c r="H41" s="37">
        <f>'[1]вспомогат'!J38</f>
        <v>-692340.8399999999</v>
      </c>
      <c r="I41" s="38">
        <f>'[1]вспомогат'!K38</f>
        <v>103.80429579810098</v>
      </c>
      <c r="J41" s="39">
        <f>'[1]вспомогат'!L38</f>
        <v>235431.08999999985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5055309.71</v>
      </c>
      <c r="F42" s="33">
        <f>'[1]вспомогат'!H39</f>
        <v>201831.16000000015</v>
      </c>
      <c r="G42" s="36">
        <f>'[1]вспомогат'!I39</f>
        <v>7.840039714663511</v>
      </c>
      <c r="H42" s="37">
        <f>'[1]вспомогат'!J39</f>
        <v>-2372532.84</v>
      </c>
      <c r="I42" s="38">
        <f>'[1]вспомогат'!K39</f>
        <v>69.41704800220913</v>
      </c>
      <c r="J42" s="39">
        <f>'[1]вспомогат'!L39</f>
        <v>-2227209.29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5681847.99</v>
      </c>
      <c r="F43" s="33">
        <f>'[1]вспомогат'!H40</f>
        <v>158100.25</v>
      </c>
      <c r="G43" s="36">
        <f>'[1]вспомогат'!I40</f>
        <v>28.653496228473664</v>
      </c>
      <c r="H43" s="37">
        <f>'[1]вспомогат'!J40</f>
        <v>-393665.75</v>
      </c>
      <c r="I43" s="38">
        <f>'[1]вспомогат'!K40</f>
        <v>179.39316601731466</v>
      </c>
      <c r="J43" s="39">
        <f>'[1]вспомогат'!L40</f>
        <v>2514587.99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5615509.06</v>
      </c>
      <c r="F44" s="33">
        <f>'[1]вспомогат'!H41</f>
        <v>237295.86999999918</v>
      </c>
      <c r="G44" s="36">
        <f>'[1]вспомогат'!I41</f>
        <v>23.137272815912556</v>
      </c>
      <c r="H44" s="37">
        <f>'[1]вспомогат'!J41</f>
        <v>-788304.1300000008</v>
      </c>
      <c r="I44" s="38">
        <f>'[1]вспомогат'!K41</f>
        <v>125.2036534302468</v>
      </c>
      <c r="J44" s="39">
        <f>'[1]вспомогат'!L41</f>
        <v>1130409.0599999996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10956703.01</v>
      </c>
      <c r="F45" s="33">
        <f>'[1]вспомогат'!H42</f>
        <v>651798.9900000002</v>
      </c>
      <c r="G45" s="36">
        <f>'[1]вспомогат'!I42</f>
        <v>37.962187436115634</v>
      </c>
      <c r="H45" s="37">
        <f>'[1]вспомогат'!J42</f>
        <v>-1065170.0099999998</v>
      </c>
      <c r="I45" s="38">
        <f>'[1]вспомогат'!K42</f>
        <v>101.89179620009648</v>
      </c>
      <c r="J45" s="39">
        <f>'[1]вспомогат'!L42</f>
        <v>203430.00999999978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17329541.36</v>
      </c>
      <c r="F46" s="33">
        <f>'[1]вспомогат'!H43</f>
        <v>659829.4699999988</v>
      </c>
      <c r="G46" s="36">
        <f>'[1]вспомогат'!I43</f>
        <v>22.649396615168264</v>
      </c>
      <c r="H46" s="37">
        <f>'[1]вспомогат'!J43</f>
        <v>-2253402.530000001</v>
      </c>
      <c r="I46" s="38">
        <f>'[1]вспомогат'!K43</f>
        <v>108.24462583689582</v>
      </c>
      <c r="J46" s="39">
        <f>'[1]вспомогат'!L43</f>
        <v>1319932.3599999994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7558904.63</v>
      </c>
      <c r="F47" s="33">
        <f>'[1]вспомогат'!H44</f>
        <v>223120.86000000034</v>
      </c>
      <c r="G47" s="36">
        <f>'[1]вспомогат'!I44</f>
        <v>17.109970553050545</v>
      </c>
      <c r="H47" s="37">
        <f>'[1]вспомогат'!J44</f>
        <v>-1080919.1399999997</v>
      </c>
      <c r="I47" s="38">
        <f>'[1]вспомогат'!K44</f>
        <v>91.50263568199921</v>
      </c>
      <c r="J47" s="39">
        <f>'[1]вспомогат'!L44</f>
        <v>-701955.3700000001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7043277.98</v>
      </c>
      <c r="F48" s="33">
        <f>'[1]вспомогат'!H45</f>
        <v>274006.97000000067</v>
      </c>
      <c r="G48" s="36">
        <f>'[1]вспомогат'!I45</f>
        <v>32.8725656624794</v>
      </c>
      <c r="H48" s="37">
        <f>'[1]вспомогат'!J45</f>
        <v>-559536.0299999993</v>
      </c>
      <c r="I48" s="38">
        <f>'[1]вспомогат'!K45</f>
        <v>95.98309603109277</v>
      </c>
      <c r="J48" s="39">
        <f>'[1]вспомогат'!L45</f>
        <v>-294762.01999999955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2996382.02</v>
      </c>
      <c r="F49" s="33">
        <f>'[1]вспомогат'!H46</f>
        <v>62178.04000000004</v>
      </c>
      <c r="G49" s="36">
        <f>'[1]вспомогат'!I46</f>
        <v>13.190500334121799</v>
      </c>
      <c r="H49" s="37">
        <f>'[1]вспомогат'!J46</f>
        <v>-409206.95999999996</v>
      </c>
      <c r="I49" s="38">
        <f>'[1]вспомогат'!K46</f>
        <v>112.64259520111996</v>
      </c>
      <c r="J49" s="39">
        <f>'[1]вспомогат'!L46</f>
        <v>336303.02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2841669.08</v>
      </c>
      <c r="F50" s="33">
        <f>'[1]вспомогат'!H47</f>
        <v>65313.28000000026</v>
      </c>
      <c r="G50" s="36">
        <f>'[1]вспомогат'!I47</f>
        <v>13.398585331429658</v>
      </c>
      <c r="H50" s="37">
        <f>'[1]вспомогат'!J47</f>
        <v>-422150.71999999974</v>
      </c>
      <c r="I50" s="38">
        <f>'[1]вспомогат'!K47</f>
        <v>127.1494918797407</v>
      </c>
      <c r="J50" s="39">
        <f>'[1]вспомогат'!L47</f>
        <v>606765.0800000001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2862521.12</v>
      </c>
      <c r="F51" s="33">
        <f>'[1]вспомогат'!H48</f>
        <v>60576.700000000186</v>
      </c>
      <c r="G51" s="36">
        <f>'[1]вспомогат'!I48</f>
        <v>12.122079876411322</v>
      </c>
      <c r="H51" s="37">
        <f>'[1]вспомогат'!J48</f>
        <v>-439145.2999999998</v>
      </c>
      <c r="I51" s="38">
        <f>'[1]вспомогат'!K48</f>
        <v>90.94407417550472</v>
      </c>
      <c r="J51" s="39">
        <f>'[1]вспомогат'!L48</f>
        <v>-285040.8799999999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7317631.62</v>
      </c>
      <c r="F52" s="33">
        <f>'[1]вспомогат'!H49</f>
        <v>392326.7000000002</v>
      </c>
      <c r="G52" s="36">
        <f>'[1]вспомогат'!I49</f>
        <v>37.81156031704423</v>
      </c>
      <c r="H52" s="37">
        <f>'[1]вспомогат'!J49</f>
        <v>-645257.2999999998</v>
      </c>
      <c r="I52" s="38">
        <f>'[1]вспомогат'!K49</f>
        <v>109.56842898843244</v>
      </c>
      <c r="J52" s="39">
        <f>'[1]вспомогат'!L49</f>
        <v>639036.6200000001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2996672.49</v>
      </c>
      <c r="F53" s="33">
        <f>'[1]вспомогат'!H50</f>
        <v>79871.33000000007</v>
      </c>
      <c r="G53" s="36">
        <f>'[1]вспомогат'!I50</f>
        <v>11.731878097431585</v>
      </c>
      <c r="H53" s="37">
        <f>'[1]вспомогат'!J50</f>
        <v>-600934.6699999999</v>
      </c>
      <c r="I53" s="38">
        <f>'[1]вспомогат'!K50</f>
        <v>87.36735998703196</v>
      </c>
      <c r="J53" s="39">
        <f>'[1]вспомогат'!L50</f>
        <v>-433295.5099999998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2571814.67</v>
      </c>
      <c r="F54" s="33">
        <f>'[1]вспомогат'!H51</f>
        <v>27633.009999999776</v>
      </c>
      <c r="G54" s="36">
        <f>'[1]вспомогат'!I51</f>
        <v>8.022823215167023</v>
      </c>
      <c r="H54" s="37">
        <f>'[1]вспомогат'!J51</f>
        <v>-316796.9900000002</v>
      </c>
      <c r="I54" s="38">
        <f>'[1]вспомогат'!K51</f>
        <v>104.09301494441429</v>
      </c>
      <c r="J54" s="39">
        <f>'[1]вспомогат'!L51</f>
        <v>101125.66999999993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104775440.03</v>
      </c>
      <c r="F55" s="41">
        <f>SUM(F39:F54)</f>
        <v>3995935.620000001</v>
      </c>
      <c r="G55" s="42">
        <f>F55/D55*100</f>
        <v>20.06954349490715</v>
      </c>
      <c r="H55" s="41">
        <f>SUM(H39:H54)</f>
        <v>-15914510.379999999</v>
      </c>
      <c r="I55" s="43">
        <f>E55/C55*100</f>
        <v>99.72304856138483</v>
      </c>
      <c r="J55" s="41">
        <f>SUM(J39:J54)</f>
        <v>-290982.9699999993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4033076846</v>
      </c>
      <c r="D56" s="53">
        <f>'[1]вспомогат'!D52</f>
        <v>703187773</v>
      </c>
      <c r="E56" s="53">
        <f>'[1]вспомогат'!G52</f>
        <v>3783839027.1500006</v>
      </c>
      <c r="F56" s="53">
        <f>'[1]вспомогат'!H52</f>
        <v>187487182.66000012</v>
      </c>
      <c r="G56" s="54">
        <f>'[1]вспомогат'!I52</f>
        <v>26.66246340719581</v>
      </c>
      <c r="H56" s="53">
        <f>'[1]вспомогат'!J52</f>
        <v>-499786079.9599998</v>
      </c>
      <c r="I56" s="54">
        <f>'[1]вспомогат'!K52</f>
        <v>93.82015695790193</v>
      </c>
      <c r="J56" s="53">
        <f>'[1]вспомогат'!L52</f>
        <v>-249237818.84999943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07.06.2017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2017-06-08T06:18:56Z</dcterms:created>
  <dcterms:modified xsi:type="dcterms:W3CDTF">2017-06-08T06:19:26Z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