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<sst xmlns="http://schemas.openxmlformats.org/spreadsheetml/2006/main" count="64" uniqueCount="59">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</sst>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6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06.06.2017</v>
          </cell>
        </row>
        <row r="6">
          <cell r="G6" t="str">
            <v>Фактично надійшло на 06.06.2017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1507405100</v>
          </cell>
          <cell r="C10">
            <v>793010800</v>
          </cell>
          <cell r="D10">
            <v>160726280</v>
          </cell>
          <cell r="G10">
            <v>681395538.03</v>
          </cell>
          <cell r="H10">
            <v>19985804.899999976</v>
          </cell>
          <cell r="I10">
            <v>12.434683923500236</v>
          </cell>
          <cell r="J10">
            <v>-140740475.10000002</v>
          </cell>
          <cell r="K10">
            <v>85.92512712689411</v>
          </cell>
          <cell r="L10">
            <v>-111615261.97000003</v>
          </cell>
        </row>
        <row r="11">
          <cell r="B11">
            <v>4165000000</v>
          </cell>
          <cell r="C11">
            <v>1998695000</v>
          </cell>
          <cell r="D11">
            <v>326070000</v>
          </cell>
          <cell r="G11">
            <v>1774669012.95</v>
          </cell>
          <cell r="H11">
            <v>47915867.58000016</v>
          </cell>
          <cell r="I11">
            <v>14.694963529303573</v>
          </cell>
          <cell r="J11">
            <v>-278154132.41999984</v>
          </cell>
          <cell r="K11">
            <v>88.79138702753548</v>
          </cell>
          <cell r="L11">
            <v>-224025987.04999995</v>
          </cell>
        </row>
        <row r="12">
          <cell r="B12">
            <v>307664610</v>
          </cell>
          <cell r="C12">
            <v>143634580</v>
          </cell>
          <cell r="D12">
            <v>24359998</v>
          </cell>
          <cell r="G12">
            <v>146530038.72</v>
          </cell>
          <cell r="H12">
            <v>3945438.370000005</v>
          </cell>
          <cell r="I12">
            <v>16.196382158980494</v>
          </cell>
          <cell r="J12">
            <v>-20414559.629999995</v>
          </cell>
          <cell r="K12">
            <v>102.01585072341214</v>
          </cell>
          <cell r="L12">
            <v>2895458.719999999</v>
          </cell>
        </row>
        <row r="13">
          <cell r="B13">
            <v>433085513</v>
          </cell>
          <cell r="C13">
            <v>219091700</v>
          </cell>
          <cell r="D13">
            <v>35481000</v>
          </cell>
          <cell r="G13">
            <v>203954395.96</v>
          </cell>
          <cell r="H13">
            <v>14251610.920000017</v>
          </cell>
          <cell r="I13">
            <v>40.16688064034277</v>
          </cell>
          <cell r="J13">
            <v>-21229389.079999983</v>
          </cell>
          <cell r="K13">
            <v>93.09088201880765</v>
          </cell>
          <cell r="L13">
            <v>-15137304.039999992</v>
          </cell>
        </row>
        <row r="14">
          <cell r="B14">
            <v>456400000</v>
          </cell>
          <cell r="C14">
            <v>208917000</v>
          </cell>
          <cell r="D14">
            <v>34124000</v>
          </cell>
          <cell r="G14">
            <v>186208359.85</v>
          </cell>
          <cell r="H14">
            <v>3794291.870000005</v>
          </cell>
          <cell r="I14">
            <v>11.119129849958988</v>
          </cell>
          <cell r="J14">
            <v>-30329708.129999995</v>
          </cell>
          <cell r="K14">
            <v>89.13030526477021</v>
          </cell>
          <cell r="L14">
            <v>-22708640.150000006</v>
          </cell>
        </row>
        <row r="15">
          <cell r="B15">
            <v>62507600</v>
          </cell>
          <cell r="C15">
            <v>31248300</v>
          </cell>
          <cell r="D15">
            <v>4593700</v>
          </cell>
          <cell r="G15">
            <v>28988587.71</v>
          </cell>
          <cell r="H15">
            <v>731387.8300000019</v>
          </cell>
          <cell r="I15">
            <v>15.921541023575807</v>
          </cell>
          <cell r="J15">
            <v>-3862312.169999998</v>
          </cell>
          <cell r="K15">
            <v>92.76852727988403</v>
          </cell>
          <cell r="L15">
            <v>-2259712.289999999</v>
          </cell>
        </row>
        <row r="16">
          <cell r="B16">
            <v>34618810</v>
          </cell>
          <cell r="C16">
            <v>14032446</v>
          </cell>
          <cell r="D16">
            <v>3232833</v>
          </cell>
          <cell r="G16">
            <v>13289739.59</v>
          </cell>
          <cell r="H16">
            <v>149773.5</v>
          </cell>
          <cell r="I16">
            <v>4.6328870065357535</v>
          </cell>
          <cell r="J16">
            <v>-3083059.5</v>
          </cell>
          <cell r="K16">
            <v>94.707220608581</v>
          </cell>
          <cell r="L16">
            <v>-742706.4100000001</v>
          </cell>
        </row>
        <row r="17">
          <cell r="B17">
            <v>178138517</v>
          </cell>
          <cell r="C17">
            <v>74087501</v>
          </cell>
          <cell r="D17">
            <v>15192482</v>
          </cell>
          <cell r="G17">
            <v>91372560.45</v>
          </cell>
          <cell r="H17">
            <v>1344016.7699999958</v>
          </cell>
          <cell r="I17">
            <v>8.846591162655292</v>
          </cell>
          <cell r="J17">
            <v>-13848465.230000004</v>
          </cell>
          <cell r="K17">
            <v>123.33060127105651</v>
          </cell>
          <cell r="L17">
            <v>17285059.450000003</v>
          </cell>
        </row>
        <row r="18">
          <cell r="B18">
            <v>22603699</v>
          </cell>
          <cell r="C18">
            <v>8166329</v>
          </cell>
          <cell r="D18">
            <v>1541720</v>
          </cell>
          <cell r="G18">
            <v>9636153.87</v>
          </cell>
          <cell r="H18">
            <v>79711.64999999851</v>
          </cell>
          <cell r="I18">
            <v>5.170306540746602</v>
          </cell>
          <cell r="J18">
            <v>-1462008.3500000015</v>
          </cell>
          <cell r="K18">
            <v>117.99859973802181</v>
          </cell>
          <cell r="L18">
            <v>1469824.8699999992</v>
          </cell>
        </row>
        <row r="19">
          <cell r="B19">
            <v>17998607</v>
          </cell>
          <cell r="C19">
            <v>5301107</v>
          </cell>
          <cell r="D19">
            <v>820868</v>
          </cell>
          <cell r="G19">
            <v>7131055.64</v>
          </cell>
          <cell r="H19">
            <v>136920.18999999948</v>
          </cell>
          <cell r="I19">
            <v>16.679927832489447</v>
          </cell>
          <cell r="J19">
            <v>-683947.8100000005</v>
          </cell>
          <cell r="K19">
            <v>134.52012268380923</v>
          </cell>
          <cell r="L19">
            <v>1829948.6399999997</v>
          </cell>
        </row>
        <row r="20">
          <cell r="B20">
            <v>110990637</v>
          </cell>
          <cell r="C20">
            <v>43679359</v>
          </cell>
          <cell r="D20">
            <v>8681845</v>
          </cell>
          <cell r="G20">
            <v>48005990.49</v>
          </cell>
          <cell r="H20">
            <v>977087.7400000021</v>
          </cell>
          <cell r="I20">
            <v>11.254378994326691</v>
          </cell>
          <cell r="J20">
            <v>-7704757.259999998</v>
          </cell>
          <cell r="K20">
            <v>109.90543723409493</v>
          </cell>
          <cell r="L20">
            <v>4326631.490000002</v>
          </cell>
        </row>
        <row r="21">
          <cell r="B21">
            <v>85236200</v>
          </cell>
          <cell r="C21">
            <v>33468330</v>
          </cell>
          <cell r="D21">
            <v>6450080</v>
          </cell>
          <cell r="G21">
            <v>36167766.86</v>
          </cell>
          <cell r="H21">
            <v>566320.6099999994</v>
          </cell>
          <cell r="I21">
            <v>8.78005559620965</v>
          </cell>
          <cell r="J21">
            <v>-5883759.390000001</v>
          </cell>
          <cell r="K21">
            <v>108.06564552219965</v>
          </cell>
          <cell r="L21">
            <v>2699436.8599999994</v>
          </cell>
        </row>
        <row r="22">
          <cell r="B22">
            <v>75469924</v>
          </cell>
          <cell r="C22">
            <v>35653655</v>
          </cell>
          <cell r="D22">
            <v>6423320</v>
          </cell>
          <cell r="G22">
            <v>36215077.14</v>
          </cell>
          <cell r="H22">
            <v>538882.9299999997</v>
          </cell>
          <cell r="I22">
            <v>8.389476625794757</v>
          </cell>
          <cell r="J22">
            <v>-5884437.07</v>
          </cell>
          <cell r="K22">
            <v>101.57465522118278</v>
          </cell>
          <cell r="L22">
            <v>561422.1400000006</v>
          </cell>
        </row>
        <row r="23">
          <cell r="B23">
            <v>62211100</v>
          </cell>
          <cell r="C23">
            <v>24761873</v>
          </cell>
          <cell r="D23">
            <v>4974373</v>
          </cell>
          <cell r="G23">
            <v>25807314.29</v>
          </cell>
          <cell r="H23">
            <v>293528.3599999994</v>
          </cell>
          <cell r="I23">
            <v>5.9008112178157806</v>
          </cell>
          <cell r="J23">
            <v>-4680844.640000001</v>
          </cell>
          <cell r="K23">
            <v>104.2219798558857</v>
          </cell>
          <cell r="L23">
            <v>1045441.2899999991</v>
          </cell>
        </row>
        <row r="24">
          <cell r="B24">
            <v>35055064</v>
          </cell>
          <cell r="C24">
            <v>12194171</v>
          </cell>
          <cell r="D24">
            <v>2096348</v>
          </cell>
          <cell r="G24">
            <v>13902329.17</v>
          </cell>
          <cell r="H24">
            <v>247421</v>
          </cell>
          <cell r="I24">
            <v>11.802477451262863</v>
          </cell>
          <cell r="J24">
            <v>-1848927</v>
          </cell>
          <cell r="K24">
            <v>114.00798930899035</v>
          </cell>
          <cell r="L24">
            <v>1708158.17</v>
          </cell>
        </row>
        <row r="25">
          <cell r="B25">
            <v>108458703</v>
          </cell>
          <cell r="C25">
            <v>41360540</v>
          </cell>
          <cell r="D25">
            <v>8009245</v>
          </cell>
          <cell r="G25">
            <v>42083661.87</v>
          </cell>
          <cell r="H25">
            <v>513008.5399999991</v>
          </cell>
          <cell r="I25">
            <v>6.405204735277784</v>
          </cell>
          <cell r="J25">
            <v>-7496236.460000001</v>
          </cell>
          <cell r="K25">
            <v>101.74833759423836</v>
          </cell>
          <cell r="L25">
            <v>723121.8699999973</v>
          </cell>
        </row>
        <row r="26">
          <cell r="B26">
            <v>62929755</v>
          </cell>
          <cell r="C26">
            <v>24638977</v>
          </cell>
          <cell r="D26">
            <v>4218593</v>
          </cell>
          <cell r="G26">
            <v>23242769.23</v>
          </cell>
          <cell r="H26">
            <v>510270.4299999997</v>
          </cell>
          <cell r="I26">
            <v>12.095749222548838</v>
          </cell>
          <cell r="J26">
            <v>-3708322.5700000003</v>
          </cell>
          <cell r="K26">
            <v>94.333337094312</v>
          </cell>
          <cell r="L26">
            <v>-1396207.7699999996</v>
          </cell>
        </row>
        <row r="27">
          <cell r="B27">
            <v>43610873</v>
          </cell>
          <cell r="C27">
            <v>16624480</v>
          </cell>
          <cell r="D27">
            <v>3276027</v>
          </cell>
          <cell r="G27">
            <v>18963224.39</v>
          </cell>
          <cell r="H27">
            <v>274536.3900000006</v>
          </cell>
          <cell r="I27">
            <v>8.380162617707382</v>
          </cell>
          <cell r="J27">
            <v>-3001490.6099999994</v>
          </cell>
          <cell r="K27">
            <v>114.06807545258559</v>
          </cell>
          <cell r="L27">
            <v>2338744.3900000006</v>
          </cell>
        </row>
        <row r="28">
          <cell r="B28">
            <v>52865324</v>
          </cell>
          <cell r="C28">
            <v>25928148</v>
          </cell>
          <cell r="D28">
            <v>4371228</v>
          </cell>
          <cell r="G28">
            <v>23929924.43</v>
          </cell>
          <cell r="H28">
            <v>400884.3299999982</v>
          </cell>
          <cell r="I28">
            <v>9.170977354647212</v>
          </cell>
          <cell r="J28">
            <v>-3970343.670000002</v>
          </cell>
          <cell r="K28">
            <v>92.29322676652416</v>
          </cell>
          <cell r="L28">
            <v>-1998223.5700000003</v>
          </cell>
        </row>
        <row r="29">
          <cell r="B29">
            <v>121951550</v>
          </cell>
          <cell r="C29">
            <v>58509016</v>
          </cell>
          <cell r="D29">
            <v>8529542</v>
          </cell>
          <cell r="G29">
            <v>58770435.9</v>
          </cell>
          <cell r="H29">
            <v>792259.9699999988</v>
          </cell>
          <cell r="I29">
            <v>9.288423340901526</v>
          </cell>
          <cell r="J29">
            <v>-7737282.030000001</v>
          </cell>
          <cell r="K29">
            <v>100.44680276284257</v>
          </cell>
          <cell r="L29">
            <v>261419.8999999985</v>
          </cell>
        </row>
        <row r="30">
          <cell r="B30">
            <v>51303482</v>
          </cell>
          <cell r="C30">
            <v>20463240</v>
          </cell>
          <cell r="D30">
            <v>3500959</v>
          </cell>
          <cell r="G30">
            <v>22905133.01</v>
          </cell>
          <cell r="H30">
            <v>349474.7400000021</v>
          </cell>
          <cell r="I30">
            <v>9.982257432892018</v>
          </cell>
          <cell r="J30">
            <v>-3151484.259999998</v>
          </cell>
          <cell r="K30">
            <v>111.93307125362357</v>
          </cell>
          <cell r="L30">
            <v>2441893.0100000016</v>
          </cell>
        </row>
        <row r="31">
          <cell r="B31">
            <v>32420807</v>
          </cell>
          <cell r="C31">
            <v>12277499</v>
          </cell>
          <cell r="D31">
            <v>1615868</v>
          </cell>
          <cell r="G31">
            <v>11230948.6</v>
          </cell>
          <cell r="H31">
            <v>228955.0399999991</v>
          </cell>
          <cell r="I31">
            <v>14.16916728346617</v>
          </cell>
          <cell r="J31">
            <v>-1386912.960000001</v>
          </cell>
          <cell r="K31">
            <v>91.47586654252629</v>
          </cell>
          <cell r="L31">
            <v>-1046550.4000000004</v>
          </cell>
        </row>
        <row r="32">
          <cell r="B32">
            <v>26689935</v>
          </cell>
          <cell r="C32">
            <v>10199469</v>
          </cell>
          <cell r="D32">
            <v>1946786</v>
          </cell>
          <cell r="G32">
            <v>11979970.2</v>
          </cell>
          <cell r="H32">
            <v>139915.33000000007</v>
          </cell>
          <cell r="I32">
            <v>7.186990763237463</v>
          </cell>
          <cell r="J32">
            <v>-1806870.67</v>
          </cell>
          <cell r="K32">
            <v>117.45680289826852</v>
          </cell>
          <cell r="L32">
            <v>1780501.1999999993</v>
          </cell>
        </row>
        <row r="33">
          <cell r="B33">
            <v>48436425</v>
          </cell>
          <cell r="C33">
            <v>16888394</v>
          </cell>
          <cell r="D33">
            <v>3368971</v>
          </cell>
          <cell r="G33">
            <v>18358999.11</v>
          </cell>
          <cell r="H33">
            <v>207746.34999999776</v>
          </cell>
          <cell r="I33">
            <v>6.166462994190148</v>
          </cell>
          <cell r="J33">
            <v>-3161224.6500000022</v>
          </cell>
          <cell r="K33">
            <v>108.7077854176069</v>
          </cell>
          <cell r="L33">
            <v>1470605.1099999994</v>
          </cell>
        </row>
        <row r="34">
          <cell r="B34">
            <v>44387785</v>
          </cell>
          <cell r="C34">
            <v>16088830</v>
          </cell>
          <cell r="D34">
            <v>2829300</v>
          </cell>
          <cell r="G34">
            <v>18005162.45</v>
          </cell>
          <cell r="H34">
            <v>309576.8900000006</v>
          </cell>
          <cell r="I34">
            <v>10.941819177888545</v>
          </cell>
          <cell r="J34">
            <v>-2519723.1099999994</v>
          </cell>
          <cell r="K34">
            <v>111.91094970858664</v>
          </cell>
          <cell r="L34">
            <v>1916332.4499999993</v>
          </cell>
        </row>
        <row r="35">
          <cell r="B35">
            <v>101298225</v>
          </cell>
          <cell r="C35">
            <v>39089679</v>
          </cell>
          <cell r="D35">
            <v>6841961</v>
          </cell>
          <cell r="G35">
            <v>42298545.37</v>
          </cell>
          <cell r="H35">
            <v>785662.9699999988</v>
          </cell>
          <cell r="I35">
            <v>11.483008599435145</v>
          </cell>
          <cell r="J35">
            <v>-6056298.030000001</v>
          </cell>
          <cell r="K35">
            <v>108.20898623905302</v>
          </cell>
          <cell r="L35">
            <v>3208866.3699999973</v>
          </cell>
        </row>
        <row r="36">
          <cell r="B36">
            <v>11855400</v>
          </cell>
          <cell r="C36">
            <v>5776140</v>
          </cell>
          <cell r="D36">
            <v>1511928</v>
          </cell>
          <cell r="G36">
            <v>4391450.1</v>
          </cell>
          <cell r="H36">
            <v>100650.12999999989</v>
          </cell>
          <cell r="I36">
            <v>6.657071633040719</v>
          </cell>
          <cell r="J36">
            <v>-1411277.87</v>
          </cell>
          <cell r="K36">
            <v>76.02741796424601</v>
          </cell>
          <cell r="L36">
            <v>-1384689.9000000004</v>
          </cell>
        </row>
        <row r="37">
          <cell r="B37">
            <v>31392357</v>
          </cell>
          <cell r="C37">
            <v>15183266</v>
          </cell>
          <cell r="D37">
            <v>2908206</v>
          </cell>
          <cell r="G37">
            <v>12958725.71</v>
          </cell>
          <cell r="H37">
            <v>270847.3100000005</v>
          </cell>
          <cell r="I37">
            <v>9.31320924308665</v>
          </cell>
          <cell r="J37">
            <v>-2637358.6899999995</v>
          </cell>
          <cell r="K37">
            <v>85.34873662886497</v>
          </cell>
          <cell r="L37">
            <v>-2224540.289999999</v>
          </cell>
        </row>
        <row r="38">
          <cell r="B38">
            <v>16012034</v>
          </cell>
          <cell r="C38">
            <v>6188559</v>
          </cell>
          <cell r="D38">
            <v>1049407</v>
          </cell>
          <cell r="G38">
            <v>6183490.47</v>
          </cell>
          <cell r="H38">
            <v>116566.54000000004</v>
          </cell>
          <cell r="I38">
            <v>11.107848527787603</v>
          </cell>
          <cell r="J38">
            <v>-932840.46</v>
          </cell>
          <cell r="K38">
            <v>99.9180983812225</v>
          </cell>
          <cell r="L38">
            <v>-5068.530000000261</v>
          </cell>
        </row>
        <row r="39">
          <cell r="B39">
            <v>13597300</v>
          </cell>
          <cell r="C39">
            <v>7282519</v>
          </cell>
          <cell r="D39">
            <v>2574364</v>
          </cell>
          <cell r="G39">
            <v>4978115.79</v>
          </cell>
          <cell r="H39">
            <v>124637.24000000022</v>
          </cell>
          <cell r="I39">
            <v>4.841476962853747</v>
          </cell>
          <cell r="J39">
            <v>-2449726.76</v>
          </cell>
          <cell r="K39">
            <v>68.35705873201292</v>
          </cell>
          <cell r="L39">
            <v>-2304403.21</v>
          </cell>
        </row>
        <row r="40">
          <cell r="B40">
            <v>11630370</v>
          </cell>
          <cell r="C40">
            <v>3167260</v>
          </cell>
          <cell r="D40">
            <v>551766</v>
          </cell>
          <cell r="G40">
            <v>5539440.31</v>
          </cell>
          <cell r="H40">
            <v>15692.569999999367</v>
          </cell>
          <cell r="I40">
            <v>2.8440625192562368</v>
          </cell>
          <cell r="J40">
            <v>-536073.4300000006</v>
          </cell>
          <cell r="K40">
            <v>174.8969238395332</v>
          </cell>
          <cell r="L40">
            <v>2372180.3099999996</v>
          </cell>
        </row>
        <row r="41">
          <cell r="B41">
            <v>17099655</v>
          </cell>
          <cell r="C41">
            <v>4485100</v>
          </cell>
          <cell r="D41">
            <v>1025600</v>
          </cell>
          <cell r="G41">
            <v>5456331.02</v>
          </cell>
          <cell r="H41">
            <v>78117.82999999914</v>
          </cell>
          <cell r="I41">
            <v>7.616793096723786</v>
          </cell>
          <cell r="J41">
            <v>-947482.1700000009</v>
          </cell>
          <cell r="K41">
            <v>121.65461238322443</v>
          </cell>
          <cell r="L41">
            <v>971231.0199999996</v>
          </cell>
        </row>
        <row r="42">
          <cell r="B42">
            <v>22623296</v>
          </cell>
          <cell r="C42">
            <v>10753273</v>
          </cell>
          <cell r="D42">
            <v>1716969</v>
          </cell>
          <cell r="G42">
            <v>10646491.9</v>
          </cell>
          <cell r="H42">
            <v>341587.8800000008</v>
          </cell>
          <cell r="I42">
            <v>19.894819300756204</v>
          </cell>
          <cell r="J42">
            <v>-1375381.1199999992</v>
          </cell>
          <cell r="K42">
            <v>99.00698977883292</v>
          </cell>
          <cell r="L42">
            <v>-106781.09999999963</v>
          </cell>
        </row>
        <row r="43">
          <cell r="B43">
            <v>35096306</v>
          </cell>
          <cell r="C43">
            <v>16009609</v>
          </cell>
          <cell r="D43">
            <v>2913232</v>
          </cell>
          <cell r="G43">
            <v>17066522.01</v>
          </cell>
          <cell r="H43">
            <v>396810.12000000104</v>
          </cell>
          <cell r="I43">
            <v>13.620958440659756</v>
          </cell>
          <cell r="J43">
            <v>-2516421.879999999</v>
          </cell>
          <cell r="K43">
            <v>106.60174155408792</v>
          </cell>
          <cell r="L43">
            <v>1056913.0100000016</v>
          </cell>
        </row>
        <row r="44">
          <cell r="B44">
            <v>19177760</v>
          </cell>
          <cell r="C44">
            <v>8260860</v>
          </cell>
          <cell r="D44">
            <v>1304040</v>
          </cell>
          <cell r="G44">
            <v>7506642.86</v>
          </cell>
          <cell r="H44">
            <v>170859.09000000078</v>
          </cell>
          <cell r="I44">
            <v>13.102289040213549</v>
          </cell>
          <cell r="J44">
            <v>-1133180.9099999992</v>
          </cell>
          <cell r="K44">
            <v>90.8699924705176</v>
          </cell>
          <cell r="L44">
            <v>-754217.1399999997</v>
          </cell>
        </row>
        <row r="45">
          <cell r="B45">
            <v>14770044</v>
          </cell>
          <cell r="C45">
            <v>7338040</v>
          </cell>
          <cell r="D45">
            <v>833543</v>
          </cell>
          <cell r="G45">
            <v>6834342.23</v>
          </cell>
          <cell r="H45">
            <v>65071.22000000067</v>
          </cell>
          <cell r="I45">
            <v>7.806582263902483</v>
          </cell>
          <cell r="J45">
            <v>-768471.7799999993</v>
          </cell>
          <cell r="K45">
            <v>93.13579961406589</v>
          </cell>
          <cell r="L45">
            <v>-503697.76999999955</v>
          </cell>
        </row>
        <row r="46">
          <cell r="B46">
            <v>5442005</v>
          </cell>
          <cell r="C46">
            <v>2660079</v>
          </cell>
          <cell r="D46">
            <v>471385</v>
          </cell>
          <cell r="G46">
            <v>2978819.96</v>
          </cell>
          <cell r="H46">
            <v>44615.97999999998</v>
          </cell>
          <cell r="I46">
            <v>9.464870541065155</v>
          </cell>
          <cell r="J46">
            <v>-426769.02</v>
          </cell>
          <cell r="K46">
            <v>111.9823869892586</v>
          </cell>
          <cell r="L46">
            <v>318740.95999999996</v>
          </cell>
        </row>
        <row r="47">
          <cell r="B47">
            <v>6022670</v>
          </cell>
          <cell r="C47">
            <v>2234904</v>
          </cell>
          <cell r="D47">
            <v>487464</v>
          </cell>
          <cell r="G47">
            <v>2832150.43</v>
          </cell>
          <cell r="H47">
            <v>55794.630000000354</v>
          </cell>
          <cell r="I47">
            <v>11.445897543203264</v>
          </cell>
          <cell r="J47">
            <v>-431669.36999999965</v>
          </cell>
          <cell r="K47">
            <v>126.72358320536364</v>
          </cell>
          <cell r="L47">
            <v>597246.4300000002</v>
          </cell>
        </row>
        <row r="48">
          <cell r="B48">
            <v>7730000</v>
          </cell>
          <cell r="C48">
            <v>3147562</v>
          </cell>
          <cell r="D48">
            <v>499722</v>
          </cell>
          <cell r="G48">
            <v>2816475.49</v>
          </cell>
          <cell r="H48">
            <v>14531.070000000298</v>
          </cell>
          <cell r="I48">
            <v>2.9078307538992276</v>
          </cell>
          <cell r="J48">
            <v>-485190.9299999997</v>
          </cell>
          <cell r="K48">
            <v>89.48117590694005</v>
          </cell>
          <cell r="L48">
            <v>-331086.5099999998</v>
          </cell>
        </row>
        <row r="49">
          <cell r="B49">
            <v>16420300</v>
          </cell>
          <cell r="C49">
            <v>6678595</v>
          </cell>
          <cell r="D49">
            <v>1037584</v>
          </cell>
          <cell r="G49">
            <v>7097844.82</v>
          </cell>
          <cell r="H49">
            <v>172539.90000000037</v>
          </cell>
          <cell r="I49">
            <v>16.629005458835174</v>
          </cell>
          <cell r="J49">
            <v>-865044.0999999996</v>
          </cell>
          <cell r="K49">
            <v>106.27751525582852</v>
          </cell>
          <cell r="L49">
            <v>419249.8200000003</v>
          </cell>
        </row>
        <row r="50">
          <cell r="B50">
            <v>7250200</v>
          </cell>
          <cell r="C50">
            <v>3429968</v>
          </cell>
          <cell r="D50">
            <v>680806</v>
          </cell>
          <cell r="G50">
            <v>2951328.38</v>
          </cell>
          <cell r="H50">
            <v>34527.21999999974</v>
          </cell>
          <cell r="I50">
            <v>5.071521108803351</v>
          </cell>
          <cell r="J50">
            <v>-646278.7800000003</v>
          </cell>
          <cell r="K50">
            <v>86.04536193923676</v>
          </cell>
          <cell r="L50">
            <v>-478639.6200000001</v>
          </cell>
        </row>
        <row r="51">
          <cell r="B51">
            <v>5192100</v>
          </cell>
          <cell r="C51">
            <v>2470689</v>
          </cell>
          <cell r="D51">
            <v>344430</v>
          </cell>
          <cell r="G51">
            <v>2557150.39</v>
          </cell>
          <cell r="H51">
            <v>12968.729999999981</v>
          </cell>
          <cell r="I51">
            <v>3.7652730598379875</v>
          </cell>
          <cell r="J51">
            <v>-331461.27</v>
          </cell>
          <cell r="K51">
            <v>103.49948496148241</v>
          </cell>
          <cell r="L51">
            <v>86461.39000000013</v>
          </cell>
        </row>
        <row r="52">
          <cell r="B52">
            <v>8490050042</v>
          </cell>
          <cell r="C52">
            <v>4033076846</v>
          </cell>
          <cell r="D52">
            <v>703187773</v>
          </cell>
          <cell r="G52">
            <v>3697838017.1499987</v>
          </cell>
          <cell r="H52">
            <v>101486172.66000016</v>
          </cell>
          <cell r="I52">
            <v>14.43230052579429</v>
          </cell>
          <cell r="J52">
            <v>-583806971.7999998</v>
          </cell>
          <cell r="K52">
            <v>91.68776490875717</v>
          </cell>
          <cell r="L52">
            <v>-335238828.85000134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6" sqref="I5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06.06.2017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06.06.2017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793010800</v>
      </c>
      <c r="D10" s="33">
        <f>'[1]вспомогат'!D10</f>
        <v>160726280</v>
      </c>
      <c r="E10" s="33">
        <f>'[1]вспомогат'!G10</f>
        <v>681395538.03</v>
      </c>
      <c r="F10" s="33">
        <f>'[1]вспомогат'!H10</f>
        <v>19985804.899999976</v>
      </c>
      <c r="G10" s="34">
        <f>'[1]вспомогат'!I10</f>
        <v>12.434683923500236</v>
      </c>
      <c r="H10" s="33">
        <f>'[1]вспомогат'!J10</f>
        <v>-140740475.10000002</v>
      </c>
      <c r="I10" s="34">
        <f>'[1]вспомогат'!K10</f>
        <v>85.92512712689411</v>
      </c>
      <c r="J10" s="33">
        <f>'[1]вспомогат'!L10</f>
        <v>-111615261.97000003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1998695000</v>
      </c>
      <c r="D12" s="33">
        <f>'[1]вспомогат'!D11</f>
        <v>326070000</v>
      </c>
      <c r="E12" s="33">
        <f>'[1]вспомогат'!G11</f>
        <v>1774669012.95</v>
      </c>
      <c r="F12" s="33">
        <f>'[1]вспомогат'!H11</f>
        <v>47915867.58000016</v>
      </c>
      <c r="G12" s="36">
        <f>'[1]вспомогат'!I11</f>
        <v>14.694963529303573</v>
      </c>
      <c r="H12" s="37">
        <f>'[1]вспомогат'!J11</f>
        <v>-278154132.41999984</v>
      </c>
      <c r="I12" s="36">
        <f>'[1]вспомогат'!K11</f>
        <v>88.79138702753548</v>
      </c>
      <c r="J12" s="39">
        <f>'[1]вспомогат'!L11</f>
        <v>-224025987.04999995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143634580</v>
      </c>
      <c r="D13" s="33">
        <f>'[1]вспомогат'!D12</f>
        <v>24359998</v>
      </c>
      <c r="E13" s="33">
        <f>'[1]вспомогат'!G12</f>
        <v>146530038.72</v>
      </c>
      <c r="F13" s="33">
        <f>'[1]вспомогат'!H12</f>
        <v>3945438.370000005</v>
      </c>
      <c r="G13" s="36">
        <f>'[1]вспомогат'!I12</f>
        <v>16.196382158980494</v>
      </c>
      <c r="H13" s="37">
        <f>'[1]вспомогат'!J12</f>
        <v>-20414559.629999995</v>
      </c>
      <c r="I13" s="36">
        <f>'[1]вспомогат'!K12</f>
        <v>102.01585072341214</v>
      </c>
      <c r="J13" s="39">
        <f>'[1]вспомогат'!L12</f>
        <v>2895458.719999999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219091700</v>
      </c>
      <c r="D14" s="33">
        <f>'[1]вспомогат'!D13</f>
        <v>35481000</v>
      </c>
      <c r="E14" s="33">
        <f>'[1]вспомогат'!G13</f>
        <v>203954395.96</v>
      </c>
      <c r="F14" s="33">
        <f>'[1]вспомогат'!H13</f>
        <v>14251610.920000017</v>
      </c>
      <c r="G14" s="36">
        <f>'[1]вспомогат'!I13</f>
        <v>40.16688064034277</v>
      </c>
      <c r="H14" s="37">
        <f>'[1]вспомогат'!J13</f>
        <v>-21229389.079999983</v>
      </c>
      <c r="I14" s="36">
        <f>'[1]вспомогат'!K13</f>
        <v>93.09088201880765</v>
      </c>
      <c r="J14" s="39">
        <f>'[1]вспомогат'!L13</f>
        <v>-15137304.039999992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208917000</v>
      </c>
      <c r="D15" s="33">
        <f>'[1]вспомогат'!D14</f>
        <v>34124000</v>
      </c>
      <c r="E15" s="33">
        <f>'[1]вспомогат'!G14</f>
        <v>186208359.85</v>
      </c>
      <c r="F15" s="33">
        <f>'[1]вспомогат'!H14</f>
        <v>3794291.870000005</v>
      </c>
      <c r="G15" s="36">
        <f>'[1]вспомогат'!I14</f>
        <v>11.119129849958988</v>
      </c>
      <c r="H15" s="37">
        <f>'[1]вспомогат'!J14</f>
        <v>-30329708.129999995</v>
      </c>
      <c r="I15" s="36">
        <f>'[1]вспомогат'!K14</f>
        <v>89.13030526477021</v>
      </c>
      <c r="J15" s="39">
        <f>'[1]вспомогат'!L14</f>
        <v>-22708640.150000006</v>
      </c>
    </row>
    <row r="16" spans="1:10" ht="12.75">
      <c r="A16" s="32" t="s">
        <v>18</v>
      </c>
      <c r="B16" s="33">
        <f>'[1]вспомогат'!B15</f>
        <v>62507600</v>
      </c>
      <c r="C16" s="33">
        <f>'[1]вспомогат'!C15</f>
        <v>31248300</v>
      </c>
      <c r="D16" s="33">
        <f>'[1]вспомогат'!D15</f>
        <v>4593700</v>
      </c>
      <c r="E16" s="33">
        <f>'[1]вспомогат'!G15</f>
        <v>28988587.71</v>
      </c>
      <c r="F16" s="33">
        <f>'[1]вспомогат'!H15</f>
        <v>731387.8300000019</v>
      </c>
      <c r="G16" s="36">
        <f>'[1]вспомогат'!I15</f>
        <v>15.921541023575807</v>
      </c>
      <c r="H16" s="37">
        <f>'[1]вспомогат'!J15</f>
        <v>-3862312.169999998</v>
      </c>
      <c r="I16" s="36">
        <f>'[1]вспомогат'!K15</f>
        <v>92.76852727988403</v>
      </c>
      <c r="J16" s="39">
        <f>'[1]вспомогат'!L15</f>
        <v>-2259712.289999999</v>
      </c>
    </row>
    <row r="17" spans="1:10" ht="18" customHeight="1">
      <c r="A17" s="40" t="s">
        <v>19</v>
      </c>
      <c r="B17" s="41">
        <f>SUM(B12:B16)</f>
        <v>5424657723</v>
      </c>
      <c r="C17" s="41">
        <f>SUM(C12:C16)</f>
        <v>2601586580</v>
      </c>
      <c r="D17" s="41">
        <f>SUM(D12:D16)</f>
        <v>424628698</v>
      </c>
      <c r="E17" s="41">
        <f>SUM(E12:E16)</f>
        <v>2340350395.19</v>
      </c>
      <c r="F17" s="41">
        <f>SUM(F12:F16)</f>
        <v>70638596.57000019</v>
      </c>
      <c r="G17" s="42">
        <f>F17/D17*100</f>
        <v>16.635379780666682</v>
      </c>
      <c r="H17" s="41">
        <f>SUM(H12:H16)</f>
        <v>-353990101.4299998</v>
      </c>
      <c r="I17" s="43">
        <f>E17/C17*100</f>
        <v>89.95858193541267</v>
      </c>
      <c r="J17" s="41">
        <f>SUM(J12:J16)</f>
        <v>-261236184.80999994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14032446</v>
      </c>
      <c r="D18" s="44">
        <f>'[1]вспомогат'!D16</f>
        <v>3232833</v>
      </c>
      <c r="E18" s="44">
        <f>'[1]вспомогат'!G16</f>
        <v>13289739.59</v>
      </c>
      <c r="F18" s="44">
        <f>'[1]вспомогат'!H16</f>
        <v>149773.5</v>
      </c>
      <c r="G18" s="45">
        <f>'[1]вспомогат'!I16</f>
        <v>4.6328870065357535</v>
      </c>
      <c r="H18" s="46">
        <f>'[1]вспомогат'!J16</f>
        <v>-3083059.5</v>
      </c>
      <c r="I18" s="47">
        <f>'[1]вспомогат'!K16</f>
        <v>94.707220608581</v>
      </c>
      <c r="J18" s="48">
        <f>'[1]вспомогат'!L16</f>
        <v>-742706.4100000001</v>
      </c>
    </row>
    <row r="19" spans="1:10" ht="12.75">
      <c r="A19" s="32" t="s">
        <v>21</v>
      </c>
      <c r="B19" s="44">
        <f>'[1]вспомогат'!B17</f>
        <v>178138517</v>
      </c>
      <c r="C19" s="44">
        <f>'[1]вспомогат'!C17</f>
        <v>74087501</v>
      </c>
      <c r="D19" s="44">
        <f>'[1]вспомогат'!D17</f>
        <v>15192482</v>
      </c>
      <c r="E19" s="44">
        <f>'[1]вспомогат'!G17</f>
        <v>91372560.45</v>
      </c>
      <c r="F19" s="44">
        <f>'[1]вспомогат'!H17</f>
        <v>1344016.7699999958</v>
      </c>
      <c r="G19" s="45">
        <f>'[1]вспомогат'!I17</f>
        <v>8.846591162655292</v>
      </c>
      <c r="H19" s="37">
        <f>'[1]вспомогат'!J17</f>
        <v>-13848465.230000004</v>
      </c>
      <c r="I19" s="38">
        <f>'[1]вспомогат'!K17</f>
        <v>123.33060127105651</v>
      </c>
      <c r="J19" s="39">
        <f>'[1]вспомогат'!L17</f>
        <v>17285059.450000003</v>
      </c>
    </row>
    <row r="20" spans="1:10" ht="12.75">
      <c r="A20" s="32" t="s">
        <v>22</v>
      </c>
      <c r="B20" s="44">
        <f>'[1]вспомогат'!B18</f>
        <v>22603699</v>
      </c>
      <c r="C20" s="44">
        <f>'[1]вспомогат'!C18</f>
        <v>8166329</v>
      </c>
      <c r="D20" s="44">
        <f>'[1]вспомогат'!D18</f>
        <v>1541720</v>
      </c>
      <c r="E20" s="44">
        <f>'[1]вспомогат'!G18</f>
        <v>9636153.87</v>
      </c>
      <c r="F20" s="44">
        <f>'[1]вспомогат'!H18</f>
        <v>79711.64999999851</v>
      </c>
      <c r="G20" s="45">
        <f>'[1]вспомогат'!I18</f>
        <v>5.170306540746602</v>
      </c>
      <c r="H20" s="37">
        <f>'[1]вспомогат'!J18</f>
        <v>-1462008.3500000015</v>
      </c>
      <c r="I20" s="38">
        <f>'[1]вспомогат'!K18</f>
        <v>117.99859973802181</v>
      </c>
      <c r="J20" s="39">
        <f>'[1]вспомогат'!L18</f>
        <v>1469824.8699999992</v>
      </c>
    </row>
    <row r="21" spans="1:10" ht="12.75">
      <c r="A21" s="32" t="s">
        <v>23</v>
      </c>
      <c r="B21" s="44">
        <f>'[1]вспомогат'!B19</f>
        <v>17998607</v>
      </c>
      <c r="C21" s="44">
        <f>'[1]вспомогат'!C19</f>
        <v>5301107</v>
      </c>
      <c r="D21" s="44">
        <f>'[1]вспомогат'!D19</f>
        <v>820868</v>
      </c>
      <c r="E21" s="44">
        <f>'[1]вспомогат'!G19</f>
        <v>7131055.64</v>
      </c>
      <c r="F21" s="44">
        <f>'[1]вспомогат'!H19</f>
        <v>136920.18999999948</v>
      </c>
      <c r="G21" s="45">
        <f>'[1]вспомогат'!I19</f>
        <v>16.679927832489447</v>
      </c>
      <c r="H21" s="37">
        <f>'[1]вспомогат'!J19</f>
        <v>-683947.8100000005</v>
      </c>
      <c r="I21" s="38">
        <f>'[1]вспомогат'!K19</f>
        <v>134.52012268380923</v>
      </c>
      <c r="J21" s="39">
        <f>'[1]вспомогат'!L19</f>
        <v>1829948.6399999997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43679359</v>
      </c>
      <c r="D22" s="44">
        <f>'[1]вспомогат'!D20</f>
        <v>8681845</v>
      </c>
      <c r="E22" s="44">
        <f>'[1]вспомогат'!G20</f>
        <v>48005990.49</v>
      </c>
      <c r="F22" s="44">
        <f>'[1]вспомогат'!H20</f>
        <v>977087.7400000021</v>
      </c>
      <c r="G22" s="45">
        <f>'[1]вспомогат'!I20</f>
        <v>11.254378994326691</v>
      </c>
      <c r="H22" s="37">
        <f>'[1]вспомогат'!J20</f>
        <v>-7704757.259999998</v>
      </c>
      <c r="I22" s="38">
        <f>'[1]вспомогат'!K20</f>
        <v>109.90543723409493</v>
      </c>
      <c r="J22" s="39">
        <f>'[1]вспомогат'!L20</f>
        <v>4326631.490000002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33468330</v>
      </c>
      <c r="D23" s="44">
        <f>'[1]вспомогат'!D21</f>
        <v>6450080</v>
      </c>
      <c r="E23" s="44">
        <f>'[1]вспомогат'!G21</f>
        <v>36167766.86</v>
      </c>
      <c r="F23" s="44">
        <f>'[1]вспомогат'!H21</f>
        <v>566320.6099999994</v>
      </c>
      <c r="G23" s="45">
        <f>'[1]вспомогат'!I21</f>
        <v>8.78005559620965</v>
      </c>
      <c r="H23" s="37">
        <f>'[1]вспомогат'!J21</f>
        <v>-5883759.390000001</v>
      </c>
      <c r="I23" s="38">
        <f>'[1]вспомогат'!K21</f>
        <v>108.06564552219965</v>
      </c>
      <c r="J23" s="39">
        <f>'[1]вспомогат'!L21</f>
        <v>2699436.8599999994</v>
      </c>
    </row>
    <row r="24" spans="1:10" ht="12.75">
      <c r="A24" s="32" t="s">
        <v>26</v>
      </c>
      <c r="B24" s="44">
        <f>'[1]вспомогат'!B22</f>
        <v>75469924</v>
      </c>
      <c r="C24" s="44">
        <f>'[1]вспомогат'!C22</f>
        <v>35653655</v>
      </c>
      <c r="D24" s="44">
        <f>'[1]вспомогат'!D22</f>
        <v>6423320</v>
      </c>
      <c r="E24" s="44">
        <f>'[1]вспомогат'!G22</f>
        <v>36215077.14</v>
      </c>
      <c r="F24" s="44">
        <f>'[1]вспомогат'!H22</f>
        <v>538882.9299999997</v>
      </c>
      <c r="G24" s="45">
        <f>'[1]вспомогат'!I22</f>
        <v>8.389476625794757</v>
      </c>
      <c r="H24" s="37">
        <f>'[1]вспомогат'!J22</f>
        <v>-5884437.07</v>
      </c>
      <c r="I24" s="38">
        <f>'[1]вспомогат'!K22</f>
        <v>101.57465522118278</v>
      </c>
      <c r="J24" s="39">
        <f>'[1]вспомогат'!L22</f>
        <v>561422.1400000006</v>
      </c>
    </row>
    <row r="25" spans="1:10" ht="12.75">
      <c r="A25" s="32" t="s">
        <v>27</v>
      </c>
      <c r="B25" s="44">
        <f>'[1]вспомогат'!B23</f>
        <v>62211100</v>
      </c>
      <c r="C25" s="44">
        <f>'[1]вспомогат'!C23</f>
        <v>24761873</v>
      </c>
      <c r="D25" s="44">
        <f>'[1]вспомогат'!D23</f>
        <v>4974373</v>
      </c>
      <c r="E25" s="44">
        <f>'[1]вспомогат'!G23</f>
        <v>25807314.29</v>
      </c>
      <c r="F25" s="44">
        <f>'[1]вспомогат'!H23</f>
        <v>293528.3599999994</v>
      </c>
      <c r="G25" s="45">
        <f>'[1]вспомогат'!I23</f>
        <v>5.9008112178157806</v>
      </c>
      <c r="H25" s="37">
        <f>'[1]вспомогат'!J23</f>
        <v>-4680844.640000001</v>
      </c>
      <c r="I25" s="38">
        <f>'[1]вспомогат'!K23</f>
        <v>104.2219798558857</v>
      </c>
      <c r="J25" s="39">
        <f>'[1]вспомогат'!L23</f>
        <v>1045441.2899999991</v>
      </c>
    </row>
    <row r="26" spans="1:10" ht="12.75">
      <c r="A26" s="32" t="s">
        <v>28</v>
      </c>
      <c r="B26" s="44">
        <f>'[1]вспомогат'!B24</f>
        <v>35055064</v>
      </c>
      <c r="C26" s="44">
        <f>'[1]вспомогат'!C24</f>
        <v>12194171</v>
      </c>
      <c r="D26" s="44">
        <f>'[1]вспомогат'!D24</f>
        <v>2096348</v>
      </c>
      <c r="E26" s="44">
        <f>'[1]вспомогат'!G24</f>
        <v>13902329.17</v>
      </c>
      <c r="F26" s="44">
        <f>'[1]вспомогат'!H24</f>
        <v>247421</v>
      </c>
      <c r="G26" s="45">
        <f>'[1]вспомогат'!I24</f>
        <v>11.802477451262863</v>
      </c>
      <c r="H26" s="37">
        <f>'[1]вспомогат'!J24</f>
        <v>-1848927</v>
      </c>
      <c r="I26" s="38">
        <f>'[1]вспомогат'!K24</f>
        <v>114.00798930899035</v>
      </c>
      <c r="J26" s="39">
        <f>'[1]вспомогат'!L24</f>
        <v>1708158.17</v>
      </c>
    </row>
    <row r="27" spans="1:10" ht="12.75">
      <c r="A27" s="32" t="s">
        <v>29</v>
      </c>
      <c r="B27" s="44">
        <f>'[1]вспомогат'!B25</f>
        <v>108458703</v>
      </c>
      <c r="C27" s="44">
        <f>'[1]вспомогат'!C25</f>
        <v>41360540</v>
      </c>
      <c r="D27" s="44">
        <f>'[1]вспомогат'!D25</f>
        <v>8009245</v>
      </c>
      <c r="E27" s="44">
        <f>'[1]вспомогат'!G25</f>
        <v>42083661.87</v>
      </c>
      <c r="F27" s="44">
        <f>'[1]вспомогат'!H25</f>
        <v>513008.5399999991</v>
      </c>
      <c r="G27" s="45">
        <f>'[1]вспомогат'!I25</f>
        <v>6.405204735277784</v>
      </c>
      <c r="H27" s="37">
        <f>'[1]вспомогат'!J25</f>
        <v>-7496236.460000001</v>
      </c>
      <c r="I27" s="38">
        <f>'[1]вспомогат'!K25</f>
        <v>101.74833759423836</v>
      </c>
      <c r="J27" s="39">
        <f>'[1]вспомогат'!L25</f>
        <v>723121.8699999973</v>
      </c>
    </row>
    <row r="28" spans="1:10" ht="12.75">
      <c r="A28" s="32" t="s">
        <v>30</v>
      </c>
      <c r="B28" s="44">
        <f>'[1]вспомогат'!B26</f>
        <v>62929755</v>
      </c>
      <c r="C28" s="44">
        <f>'[1]вспомогат'!C26</f>
        <v>24638977</v>
      </c>
      <c r="D28" s="44">
        <f>'[1]вспомогат'!D26</f>
        <v>4218593</v>
      </c>
      <c r="E28" s="44">
        <f>'[1]вспомогат'!G26</f>
        <v>23242769.23</v>
      </c>
      <c r="F28" s="44">
        <f>'[1]вспомогат'!H26</f>
        <v>510270.4299999997</v>
      </c>
      <c r="G28" s="45">
        <f>'[1]вспомогат'!I26</f>
        <v>12.095749222548838</v>
      </c>
      <c r="H28" s="37">
        <f>'[1]вспомогат'!J26</f>
        <v>-3708322.5700000003</v>
      </c>
      <c r="I28" s="38">
        <f>'[1]вспомогат'!K26</f>
        <v>94.333337094312</v>
      </c>
      <c r="J28" s="39">
        <f>'[1]вспомогат'!L26</f>
        <v>-1396207.7699999996</v>
      </c>
    </row>
    <row r="29" spans="1:10" ht="12.75">
      <c r="A29" s="32" t="s">
        <v>31</v>
      </c>
      <c r="B29" s="44">
        <f>'[1]вспомогат'!B27</f>
        <v>43610873</v>
      </c>
      <c r="C29" s="44">
        <f>'[1]вспомогат'!C27</f>
        <v>16624480</v>
      </c>
      <c r="D29" s="44">
        <f>'[1]вспомогат'!D27</f>
        <v>3276027</v>
      </c>
      <c r="E29" s="44">
        <f>'[1]вспомогат'!G27</f>
        <v>18963224.39</v>
      </c>
      <c r="F29" s="44">
        <f>'[1]вспомогат'!H27</f>
        <v>274536.3900000006</v>
      </c>
      <c r="G29" s="45">
        <f>'[1]вспомогат'!I27</f>
        <v>8.380162617707382</v>
      </c>
      <c r="H29" s="37">
        <f>'[1]вспомогат'!J27</f>
        <v>-3001490.6099999994</v>
      </c>
      <c r="I29" s="38">
        <f>'[1]вспомогат'!K27</f>
        <v>114.06807545258559</v>
      </c>
      <c r="J29" s="39">
        <f>'[1]вспомогат'!L27</f>
        <v>2338744.3900000006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25928148</v>
      </c>
      <c r="D30" s="44">
        <f>'[1]вспомогат'!D28</f>
        <v>4371228</v>
      </c>
      <c r="E30" s="44">
        <f>'[1]вспомогат'!G28</f>
        <v>23929924.43</v>
      </c>
      <c r="F30" s="44">
        <f>'[1]вспомогат'!H28</f>
        <v>400884.3299999982</v>
      </c>
      <c r="G30" s="45">
        <f>'[1]вспомогат'!I28</f>
        <v>9.170977354647212</v>
      </c>
      <c r="H30" s="37">
        <f>'[1]вспомогат'!J28</f>
        <v>-3970343.670000002</v>
      </c>
      <c r="I30" s="38">
        <f>'[1]вспомогат'!K28</f>
        <v>92.29322676652416</v>
      </c>
      <c r="J30" s="39">
        <f>'[1]вспомогат'!L28</f>
        <v>-1998223.5700000003</v>
      </c>
    </row>
    <row r="31" spans="1:10" ht="12.75">
      <c r="A31" s="32" t="s">
        <v>33</v>
      </c>
      <c r="B31" s="44">
        <f>'[1]вспомогат'!B29</f>
        <v>121951550</v>
      </c>
      <c r="C31" s="44">
        <f>'[1]вспомогат'!C29</f>
        <v>58509016</v>
      </c>
      <c r="D31" s="44">
        <f>'[1]вспомогат'!D29</f>
        <v>8529542</v>
      </c>
      <c r="E31" s="44">
        <f>'[1]вспомогат'!G29</f>
        <v>58770435.9</v>
      </c>
      <c r="F31" s="44">
        <f>'[1]вспомогат'!H29</f>
        <v>792259.9699999988</v>
      </c>
      <c r="G31" s="45">
        <f>'[1]вспомогат'!I29</f>
        <v>9.288423340901526</v>
      </c>
      <c r="H31" s="37">
        <f>'[1]вспомогат'!J29</f>
        <v>-7737282.030000001</v>
      </c>
      <c r="I31" s="38">
        <f>'[1]вспомогат'!K29</f>
        <v>100.44680276284257</v>
      </c>
      <c r="J31" s="39">
        <f>'[1]вспомогат'!L29</f>
        <v>261419.8999999985</v>
      </c>
    </row>
    <row r="32" spans="1:10" ht="12.75">
      <c r="A32" s="32" t="s">
        <v>34</v>
      </c>
      <c r="B32" s="44">
        <f>'[1]вспомогат'!B30</f>
        <v>51303482</v>
      </c>
      <c r="C32" s="44">
        <f>'[1]вспомогат'!C30</f>
        <v>20463240</v>
      </c>
      <c r="D32" s="44">
        <f>'[1]вспомогат'!D30</f>
        <v>3500959</v>
      </c>
      <c r="E32" s="44">
        <f>'[1]вспомогат'!G30</f>
        <v>22905133.01</v>
      </c>
      <c r="F32" s="44">
        <f>'[1]вспомогат'!H30</f>
        <v>349474.7400000021</v>
      </c>
      <c r="G32" s="45">
        <f>'[1]вспомогат'!I30</f>
        <v>9.982257432892018</v>
      </c>
      <c r="H32" s="37">
        <f>'[1]вспомогат'!J30</f>
        <v>-3151484.259999998</v>
      </c>
      <c r="I32" s="38">
        <f>'[1]вспомогат'!K30</f>
        <v>111.93307125362357</v>
      </c>
      <c r="J32" s="39">
        <f>'[1]вспомогат'!L30</f>
        <v>2441893.0100000016</v>
      </c>
    </row>
    <row r="33" spans="1:10" ht="12.75">
      <c r="A33" s="32" t="s">
        <v>35</v>
      </c>
      <c r="B33" s="44">
        <f>'[1]вспомогат'!B31</f>
        <v>32420807</v>
      </c>
      <c r="C33" s="44">
        <f>'[1]вспомогат'!C31</f>
        <v>12277499</v>
      </c>
      <c r="D33" s="44">
        <f>'[1]вспомогат'!D31</f>
        <v>1615868</v>
      </c>
      <c r="E33" s="44">
        <f>'[1]вспомогат'!G31</f>
        <v>11230948.6</v>
      </c>
      <c r="F33" s="44">
        <f>'[1]вспомогат'!H31</f>
        <v>228955.0399999991</v>
      </c>
      <c r="G33" s="45">
        <f>'[1]вспомогат'!I31</f>
        <v>14.16916728346617</v>
      </c>
      <c r="H33" s="37">
        <f>'[1]вспомогат'!J31</f>
        <v>-1386912.960000001</v>
      </c>
      <c r="I33" s="38">
        <f>'[1]вспомогат'!K31</f>
        <v>91.47586654252629</v>
      </c>
      <c r="J33" s="39">
        <f>'[1]вспомогат'!L31</f>
        <v>-1046550.4000000004</v>
      </c>
    </row>
    <row r="34" spans="1:10" ht="12.75">
      <c r="A34" s="32" t="s">
        <v>36</v>
      </c>
      <c r="B34" s="44">
        <f>'[1]вспомогат'!B32</f>
        <v>26689935</v>
      </c>
      <c r="C34" s="44">
        <f>'[1]вспомогат'!C32</f>
        <v>10199469</v>
      </c>
      <c r="D34" s="44">
        <f>'[1]вспомогат'!D32</f>
        <v>1946786</v>
      </c>
      <c r="E34" s="44">
        <f>'[1]вспомогат'!G32</f>
        <v>11979970.2</v>
      </c>
      <c r="F34" s="44">
        <f>'[1]вспомогат'!H32</f>
        <v>139915.33000000007</v>
      </c>
      <c r="G34" s="45">
        <f>'[1]вспомогат'!I32</f>
        <v>7.186990763237463</v>
      </c>
      <c r="H34" s="37">
        <f>'[1]вспомогат'!J32</f>
        <v>-1806870.67</v>
      </c>
      <c r="I34" s="38">
        <f>'[1]вспомогат'!K32</f>
        <v>117.45680289826852</v>
      </c>
      <c r="J34" s="39">
        <f>'[1]вспомогат'!L32</f>
        <v>1780501.1999999993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16888394</v>
      </c>
      <c r="D35" s="44">
        <f>'[1]вспомогат'!D33</f>
        <v>3368971</v>
      </c>
      <c r="E35" s="44">
        <f>'[1]вспомогат'!G33</f>
        <v>18358999.11</v>
      </c>
      <c r="F35" s="44">
        <f>'[1]вспомогат'!H33</f>
        <v>207746.34999999776</v>
      </c>
      <c r="G35" s="45">
        <f>'[1]вспомогат'!I33</f>
        <v>6.166462994190148</v>
      </c>
      <c r="H35" s="37">
        <f>'[1]вспомогат'!J33</f>
        <v>-3161224.6500000022</v>
      </c>
      <c r="I35" s="38">
        <f>'[1]вспомогат'!K33</f>
        <v>108.7077854176069</v>
      </c>
      <c r="J35" s="39">
        <f>'[1]вспомогат'!L33</f>
        <v>1470605.1099999994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16088830</v>
      </c>
      <c r="D36" s="44">
        <f>'[1]вспомогат'!D34</f>
        <v>2829300</v>
      </c>
      <c r="E36" s="44">
        <f>'[1]вспомогат'!G34</f>
        <v>18005162.45</v>
      </c>
      <c r="F36" s="44">
        <f>'[1]вспомогат'!H34</f>
        <v>309576.8900000006</v>
      </c>
      <c r="G36" s="45">
        <f>'[1]вспомогат'!I34</f>
        <v>10.941819177888545</v>
      </c>
      <c r="H36" s="37">
        <f>'[1]вспомогат'!J34</f>
        <v>-2519723.1099999994</v>
      </c>
      <c r="I36" s="38">
        <f>'[1]вспомогат'!K34</f>
        <v>111.91094970858664</v>
      </c>
      <c r="J36" s="39">
        <f>'[1]вспомогат'!L34</f>
        <v>1916332.4499999993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39089679</v>
      </c>
      <c r="D37" s="44">
        <f>'[1]вспомогат'!D35</f>
        <v>6841961</v>
      </c>
      <c r="E37" s="44">
        <f>'[1]вспомогат'!G35</f>
        <v>42298545.37</v>
      </c>
      <c r="F37" s="44">
        <f>'[1]вспомогат'!H35</f>
        <v>785662.9699999988</v>
      </c>
      <c r="G37" s="45">
        <f>'[1]вспомогат'!I35</f>
        <v>11.483008599435145</v>
      </c>
      <c r="H37" s="37">
        <f>'[1]вспомогат'!J35</f>
        <v>-6056298.030000001</v>
      </c>
      <c r="I37" s="38">
        <f>'[1]вспомогат'!K35</f>
        <v>108.20898623905302</v>
      </c>
      <c r="J37" s="39">
        <f>'[1]вспомогат'!L35</f>
        <v>3208866.3699999973</v>
      </c>
    </row>
    <row r="38" spans="1:10" ht="18.75" customHeight="1">
      <c r="A38" s="49" t="s">
        <v>40</v>
      </c>
      <c r="B38" s="41">
        <f>SUM(B18:B37)</f>
        <v>1316675422</v>
      </c>
      <c r="C38" s="41">
        <f>SUM(C18:C37)</f>
        <v>533413043</v>
      </c>
      <c r="D38" s="41">
        <f>SUM(D18:D37)</f>
        <v>97922349</v>
      </c>
      <c r="E38" s="41">
        <f>SUM(E18:E37)</f>
        <v>573296762.06</v>
      </c>
      <c r="F38" s="41">
        <f>SUM(F18:F37)</f>
        <v>8845953.72999999</v>
      </c>
      <c r="G38" s="42">
        <f>F38/D38*100</f>
        <v>9.033641268143995</v>
      </c>
      <c r="H38" s="41">
        <f>SUM(H18:H37)</f>
        <v>-89076395.27000001</v>
      </c>
      <c r="I38" s="43">
        <f>E38/C38*100</f>
        <v>107.4770798321105</v>
      </c>
      <c r="J38" s="41">
        <f>SUM(J18:J37)</f>
        <v>39883719.06000001</v>
      </c>
    </row>
    <row r="39" spans="1:10" ht="12" customHeight="1">
      <c r="A39" s="50" t="s">
        <v>41</v>
      </c>
      <c r="B39" s="33">
        <f>'[1]вспомогат'!B36</f>
        <v>11855400</v>
      </c>
      <c r="C39" s="33">
        <f>'[1]вспомогат'!C36</f>
        <v>5776140</v>
      </c>
      <c r="D39" s="33">
        <f>'[1]вспомогат'!D36</f>
        <v>1511928</v>
      </c>
      <c r="E39" s="33">
        <f>'[1]вспомогат'!G36</f>
        <v>4391450.1</v>
      </c>
      <c r="F39" s="33">
        <f>'[1]вспомогат'!H36</f>
        <v>100650.12999999989</v>
      </c>
      <c r="G39" s="36">
        <f>'[1]вспомогат'!I36</f>
        <v>6.657071633040719</v>
      </c>
      <c r="H39" s="37">
        <f>'[1]вспомогат'!J36</f>
        <v>-1411277.87</v>
      </c>
      <c r="I39" s="38">
        <f>'[1]вспомогат'!K36</f>
        <v>76.02741796424601</v>
      </c>
      <c r="J39" s="39">
        <f>'[1]вспомогат'!L36</f>
        <v>-1384689.9000000004</v>
      </c>
    </row>
    <row r="40" spans="1:10" ht="12.75" customHeight="1">
      <c r="A40" s="50" t="s">
        <v>42</v>
      </c>
      <c r="B40" s="33">
        <f>'[1]вспомогат'!B37</f>
        <v>31392357</v>
      </c>
      <c r="C40" s="33">
        <f>'[1]вспомогат'!C37</f>
        <v>15183266</v>
      </c>
      <c r="D40" s="33">
        <f>'[1]вспомогат'!D37</f>
        <v>2908206</v>
      </c>
      <c r="E40" s="33">
        <f>'[1]вспомогат'!G37</f>
        <v>12958725.71</v>
      </c>
      <c r="F40" s="33">
        <f>'[1]вспомогат'!H37</f>
        <v>270847.3100000005</v>
      </c>
      <c r="G40" s="36">
        <f>'[1]вспомогат'!I37</f>
        <v>9.31320924308665</v>
      </c>
      <c r="H40" s="37">
        <f>'[1]вспомогат'!J37</f>
        <v>-2637358.6899999995</v>
      </c>
      <c r="I40" s="38">
        <f>'[1]вспомогат'!K37</f>
        <v>85.34873662886497</v>
      </c>
      <c r="J40" s="39">
        <f>'[1]вспомогат'!L37</f>
        <v>-2224540.289999999</v>
      </c>
    </row>
    <row r="41" spans="1:10" ht="12.75" customHeight="1">
      <c r="A41" s="50" t="s">
        <v>43</v>
      </c>
      <c r="B41" s="33">
        <f>'[1]вспомогат'!B38</f>
        <v>16012034</v>
      </c>
      <c r="C41" s="33">
        <f>'[1]вспомогат'!C38</f>
        <v>6188559</v>
      </c>
      <c r="D41" s="33">
        <f>'[1]вспомогат'!D38</f>
        <v>1049407</v>
      </c>
      <c r="E41" s="33">
        <f>'[1]вспомогат'!G38</f>
        <v>6183490.47</v>
      </c>
      <c r="F41" s="33">
        <f>'[1]вспомогат'!H38</f>
        <v>116566.54000000004</v>
      </c>
      <c r="G41" s="36">
        <f>'[1]вспомогат'!I38</f>
        <v>11.107848527787603</v>
      </c>
      <c r="H41" s="37">
        <f>'[1]вспомогат'!J38</f>
        <v>-932840.46</v>
      </c>
      <c r="I41" s="38">
        <f>'[1]вспомогат'!K38</f>
        <v>99.9180983812225</v>
      </c>
      <c r="J41" s="39">
        <f>'[1]вспомогат'!L38</f>
        <v>-5068.530000000261</v>
      </c>
    </row>
    <row r="42" spans="1:10" ht="12.75" customHeight="1">
      <c r="A42" s="50" t="s">
        <v>44</v>
      </c>
      <c r="B42" s="33">
        <f>'[1]вспомогат'!B39</f>
        <v>13597300</v>
      </c>
      <c r="C42" s="33">
        <f>'[1]вспомогат'!C39</f>
        <v>7282519</v>
      </c>
      <c r="D42" s="33">
        <f>'[1]вспомогат'!D39</f>
        <v>2574364</v>
      </c>
      <c r="E42" s="33">
        <f>'[1]вспомогат'!G39</f>
        <v>4978115.79</v>
      </c>
      <c r="F42" s="33">
        <f>'[1]вспомогат'!H39</f>
        <v>124637.24000000022</v>
      </c>
      <c r="G42" s="36">
        <f>'[1]вспомогат'!I39</f>
        <v>4.841476962853747</v>
      </c>
      <c r="H42" s="37">
        <f>'[1]вспомогат'!J39</f>
        <v>-2449726.76</v>
      </c>
      <c r="I42" s="38">
        <f>'[1]вспомогат'!K39</f>
        <v>68.35705873201292</v>
      </c>
      <c r="J42" s="39">
        <f>'[1]вспомогат'!L39</f>
        <v>-2304403.21</v>
      </c>
    </row>
    <row r="43" spans="1:10" ht="12" customHeight="1">
      <c r="A43" s="50" t="s">
        <v>45</v>
      </c>
      <c r="B43" s="33">
        <f>'[1]вспомогат'!B40</f>
        <v>11630370</v>
      </c>
      <c r="C43" s="33">
        <f>'[1]вспомогат'!C40</f>
        <v>3167260</v>
      </c>
      <c r="D43" s="33">
        <f>'[1]вспомогат'!D40</f>
        <v>551766</v>
      </c>
      <c r="E43" s="33">
        <f>'[1]вспомогат'!G40</f>
        <v>5539440.31</v>
      </c>
      <c r="F43" s="33">
        <f>'[1]вспомогат'!H40</f>
        <v>15692.569999999367</v>
      </c>
      <c r="G43" s="36">
        <f>'[1]вспомогат'!I40</f>
        <v>2.8440625192562368</v>
      </c>
      <c r="H43" s="37">
        <f>'[1]вспомогат'!J40</f>
        <v>-536073.4300000006</v>
      </c>
      <c r="I43" s="38">
        <f>'[1]вспомогат'!K40</f>
        <v>174.8969238395332</v>
      </c>
      <c r="J43" s="39">
        <f>'[1]вспомогат'!L40</f>
        <v>2372180.3099999996</v>
      </c>
    </row>
    <row r="44" spans="1:10" ht="14.25" customHeight="1">
      <c r="A44" s="50" t="s">
        <v>46</v>
      </c>
      <c r="B44" s="33">
        <f>'[1]вспомогат'!B41</f>
        <v>17099655</v>
      </c>
      <c r="C44" s="33">
        <f>'[1]вспомогат'!C41</f>
        <v>4485100</v>
      </c>
      <c r="D44" s="33">
        <f>'[1]вспомогат'!D41</f>
        <v>1025600</v>
      </c>
      <c r="E44" s="33">
        <f>'[1]вспомогат'!G41</f>
        <v>5456331.02</v>
      </c>
      <c r="F44" s="33">
        <f>'[1]вспомогат'!H41</f>
        <v>78117.82999999914</v>
      </c>
      <c r="G44" s="36">
        <f>'[1]вспомогат'!I41</f>
        <v>7.616793096723786</v>
      </c>
      <c r="H44" s="37">
        <f>'[1]вспомогат'!J41</f>
        <v>-947482.1700000009</v>
      </c>
      <c r="I44" s="38">
        <f>'[1]вспомогат'!K41</f>
        <v>121.65461238322443</v>
      </c>
      <c r="J44" s="39">
        <f>'[1]вспомогат'!L41</f>
        <v>971231.0199999996</v>
      </c>
    </row>
    <row r="45" spans="1:10" ht="14.25" customHeight="1">
      <c r="A45" s="51" t="s">
        <v>47</v>
      </c>
      <c r="B45" s="33">
        <f>'[1]вспомогат'!B42</f>
        <v>22623296</v>
      </c>
      <c r="C45" s="33">
        <f>'[1]вспомогат'!C42</f>
        <v>10753273</v>
      </c>
      <c r="D45" s="33">
        <f>'[1]вспомогат'!D42</f>
        <v>1716969</v>
      </c>
      <c r="E45" s="33">
        <f>'[1]вспомогат'!G42</f>
        <v>10646491.9</v>
      </c>
      <c r="F45" s="33">
        <f>'[1]вспомогат'!H42</f>
        <v>341587.8800000008</v>
      </c>
      <c r="G45" s="36">
        <f>'[1]вспомогат'!I42</f>
        <v>19.894819300756204</v>
      </c>
      <c r="H45" s="37">
        <f>'[1]вспомогат'!J42</f>
        <v>-1375381.1199999992</v>
      </c>
      <c r="I45" s="38">
        <f>'[1]вспомогат'!K42</f>
        <v>99.00698977883292</v>
      </c>
      <c r="J45" s="39">
        <f>'[1]вспомогат'!L42</f>
        <v>-106781.09999999963</v>
      </c>
    </row>
    <row r="46" spans="1:10" ht="14.25" customHeight="1">
      <c r="A46" s="51" t="s">
        <v>48</v>
      </c>
      <c r="B46" s="33">
        <f>'[1]вспомогат'!B43</f>
        <v>35096306</v>
      </c>
      <c r="C46" s="33">
        <f>'[1]вспомогат'!C43</f>
        <v>16009609</v>
      </c>
      <c r="D46" s="33">
        <f>'[1]вспомогат'!D43</f>
        <v>2913232</v>
      </c>
      <c r="E46" s="33">
        <f>'[1]вспомогат'!G43</f>
        <v>17066522.01</v>
      </c>
      <c r="F46" s="33">
        <f>'[1]вспомогат'!H43</f>
        <v>396810.12000000104</v>
      </c>
      <c r="G46" s="36">
        <f>'[1]вспомогат'!I43</f>
        <v>13.620958440659756</v>
      </c>
      <c r="H46" s="37">
        <f>'[1]вспомогат'!J43</f>
        <v>-2516421.879999999</v>
      </c>
      <c r="I46" s="38">
        <f>'[1]вспомогат'!K43</f>
        <v>106.60174155408792</v>
      </c>
      <c r="J46" s="39">
        <f>'[1]вспомогат'!L43</f>
        <v>1056913.0100000016</v>
      </c>
    </row>
    <row r="47" spans="1:10" ht="14.25" customHeight="1">
      <c r="A47" s="51" t="s">
        <v>49</v>
      </c>
      <c r="B47" s="33">
        <f>'[1]вспомогат'!B44</f>
        <v>19177760</v>
      </c>
      <c r="C47" s="33">
        <f>'[1]вспомогат'!C44</f>
        <v>8260860</v>
      </c>
      <c r="D47" s="33">
        <f>'[1]вспомогат'!D44</f>
        <v>1304040</v>
      </c>
      <c r="E47" s="33">
        <f>'[1]вспомогат'!G44</f>
        <v>7506642.86</v>
      </c>
      <c r="F47" s="33">
        <f>'[1]вспомогат'!H44</f>
        <v>170859.09000000078</v>
      </c>
      <c r="G47" s="36">
        <f>'[1]вспомогат'!I44</f>
        <v>13.102289040213549</v>
      </c>
      <c r="H47" s="37">
        <f>'[1]вспомогат'!J44</f>
        <v>-1133180.9099999992</v>
      </c>
      <c r="I47" s="38">
        <f>'[1]вспомогат'!K44</f>
        <v>90.8699924705176</v>
      </c>
      <c r="J47" s="39">
        <f>'[1]вспомогат'!L44</f>
        <v>-754217.1399999997</v>
      </c>
    </row>
    <row r="48" spans="1:10" ht="14.25" customHeight="1">
      <c r="A48" s="51" t="s">
        <v>50</v>
      </c>
      <c r="B48" s="33">
        <f>'[1]вспомогат'!B45</f>
        <v>14770044</v>
      </c>
      <c r="C48" s="33">
        <f>'[1]вспомогат'!C45</f>
        <v>7338040</v>
      </c>
      <c r="D48" s="33">
        <f>'[1]вспомогат'!D45</f>
        <v>833543</v>
      </c>
      <c r="E48" s="33">
        <f>'[1]вспомогат'!G45</f>
        <v>6834342.23</v>
      </c>
      <c r="F48" s="33">
        <f>'[1]вспомогат'!H45</f>
        <v>65071.22000000067</v>
      </c>
      <c r="G48" s="36">
        <f>'[1]вспомогат'!I45</f>
        <v>7.806582263902483</v>
      </c>
      <c r="H48" s="37">
        <f>'[1]вспомогат'!J45</f>
        <v>-768471.7799999993</v>
      </c>
      <c r="I48" s="38">
        <f>'[1]вспомогат'!K45</f>
        <v>93.13579961406589</v>
      </c>
      <c r="J48" s="39">
        <f>'[1]вспомогат'!L45</f>
        <v>-503697.76999999955</v>
      </c>
    </row>
    <row r="49" spans="1:10" ht="14.25" customHeight="1">
      <c r="A49" s="51" t="s">
        <v>51</v>
      </c>
      <c r="B49" s="33">
        <f>'[1]вспомогат'!B46</f>
        <v>5442005</v>
      </c>
      <c r="C49" s="33">
        <f>'[1]вспомогат'!C46</f>
        <v>2660079</v>
      </c>
      <c r="D49" s="33">
        <f>'[1]вспомогат'!D46</f>
        <v>471385</v>
      </c>
      <c r="E49" s="33">
        <f>'[1]вспомогат'!G46</f>
        <v>2978819.96</v>
      </c>
      <c r="F49" s="33">
        <f>'[1]вспомогат'!H46</f>
        <v>44615.97999999998</v>
      </c>
      <c r="G49" s="36">
        <f>'[1]вспомогат'!I46</f>
        <v>9.464870541065155</v>
      </c>
      <c r="H49" s="37">
        <f>'[1]вспомогат'!J46</f>
        <v>-426769.02</v>
      </c>
      <c r="I49" s="38">
        <f>'[1]вспомогат'!K46</f>
        <v>111.9823869892586</v>
      </c>
      <c r="J49" s="39">
        <f>'[1]вспомогат'!L46</f>
        <v>318740.95999999996</v>
      </c>
    </row>
    <row r="50" spans="1:10" ht="14.25" customHeight="1">
      <c r="A50" s="51" t="s">
        <v>52</v>
      </c>
      <c r="B50" s="33">
        <f>'[1]вспомогат'!B47</f>
        <v>6022670</v>
      </c>
      <c r="C50" s="33">
        <f>'[1]вспомогат'!C47</f>
        <v>2234904</v>
      </c>
      <c r="D50" s="33">
        <f>'[1]вспомогат'!D47</f>
        <v>487464</v>
      </c>
      <c r="E50" s="33">
        <f>'[1]вспомогат'!G47</f>
        <v>2832150.43</v>
      </c>
      <c r="F50" s="33">
        <f>'[1]вспомогат'!H47</f>
        <v>55794.630000000354</v>
      </c>
      <c r="G50" s="36">
        <f>'[1]вспомогат'!I47</f>
        <v>11.445897543203264</v>
      </c>
      <c r="H50" s="37">
        <f>'[1]вспомогат'!J47</f>
        <v>-431669.36999999965</v>
      </c>
      <c r="I50" s="38">
        <f>'[1]вспомогат'!K47</f>
        <v>126.72358320536364</v>
      </c>
      <c r="J50" s="39">
        <f>'[1]вспомогат'!L47</f>
        <v>597246.4300000002</v>
      </c>
    </row>
    <row r="51" spans="1:10" ht="14.25" customHeight="1">
      <c r="A51" s="51" t="s">
        <v>53</v>
      </c>
      <c r="B51" s="33">
        <f>'[1]вспомогат'!B48</f>
        <v>7730000</v>
      </c>
      <c r="C51" s="33">
        <f>'[1]вспомогат'!C48</f>
        <v>3147562</v>
      </c>
      <c r="D51" s="33">
        <f>'[1]вспомогат'!D48</f>
        <v>499722</v>
      </c>
      <c r="E51" s="33">
        <f>'[1]вспомогат'!G48</f>
        <v>2816475.49</v>
      </c>
      <c r="F51" s="33">
        <f>'[1]вспомогат'!H48</f>
        <v>14531.070000000298</v>
      </c>
      <c r="G51" s="36">
        <f>'[1]вспомогат'!I48</f>
        <v>2.9078307538992276</v>
      </c>
      <c r="H51" s="37">
        <f>'[1]вспомогат'!J48</f>
        <v>-485190.9299999997</v>
      </c>
      <c r="I51" s="38">
        <f>'[1]вспомогат'!K48</f>
        <v>89.48117590694005</v>
      </c>
      <c r="J51" s="39">
        <f>'[1]вспомогат'!L48</f>
        <v>-331086.5099999998</v>
      </c>
    </row>
    <row r="52" spans="1:10" ht="14.25" customHeight="1">
      <c r="A52" s="51" t="s">
        <v>54</v>
      </c>
      <c r="B52" s="33">
        <f>'[1]вспомогат'!B49</f>
        <v>16420300</v>
      </c>
      <c r="C52" s="33">
        <f>'[1]вспомогат'!C49</f>
        <v>6678595</v>
      </c>
      <c r="D52" s="33">
        <f>'[1]вспомогат'!D49</f>
        <v>1037584</v>
      </c>
      <c r="E52" s="33">
        <f>'[1]вспомогат'!G49</f>
        <v>7097844.82</v>
      </c>
      <c r="F52" s="33">
        <f>'[1]вспомогат'!H49</f>
        <v>172539.90000000037</v>
      </c>
      <c r="G52" s="36">
        <f>'[1]вспомогат'!I49</f>
        <v>16.629005458835174</v>
      </c>
      <c r="H52" s="37">
        <f>'[1]вспомогат'!J49</f>
        <v>-865044.0999999996</v>
      </c>
      <c r="I52" s="38">
        <f>'[1]вспомогат'!K49</f>
        <v>106.27751525582852</v>
      </c>
      <c r="J52" s="39">
        <f>'[1]вспомогат'!L49</f>
        <v>419249.8200000003</v>
      </c>
    </row>
    <row r="53" spans="1:10" ht="14.25" customHeight="1">
      <c r="A53" s="51" t="s">
        <v>55</v>
      </c>
      <c r="B53" s="33">
        <f>'[1]вспомогат'!B50</f>
        <v>7250200</v>
      </c>
      <c r="C53" s="33">
        <f>'[1]вспомогат'!C50</f>
        <v>3429968</v>
      </c>
      <c r="D53" s="33">
        <f>'[1]вспомогат'!D50</f>
        <v>680806</v>
      </c>
      <c r="E53" s="33">
        <f>'[1]вспомогат'!G50</f>
        <v>2951328.38</v>
      </c>
      <c r="F53" s="33">
        <f>'[1]вспомогат'!H50</f>
        <v>34527.21999999974</v>
      </c>
      <c r="G53" s="36">
        <f>'[1]вспомогат'!I50</f>
        <v>5.071521108803351</v>
      </c>
      <c r="H53" s="37">
        <f>'[1]вспомогат'!J50</f>
        <v>-646278.7800000003</v>
      </c>
      <c r="I53" s="38">
        <f>'[1]вспомогат'!K50</f>
        <v>86.04536193923676</v>
      </c>
      <c r="J53" s="39">
        <f>'[1]вспомогат'!L50</f>
        <v>-478639.6200000001</v>
      </c>
    </row>
    <row r="54" spans="1:10" ht="14.25" customHeight="1">
      <c r="A54" s="51" t="s">
        <v>56</v>
      </c>
      <c r="B54" s="33">
        <f>'[1]вспомогат'!B51</f>
        <v>5192100</v>
      </c>
      <c r="C54" s="33">
        <f>'[1]вспомогат'!C51</f>
        <v>2470689</v>
      </c>
      <c r="D54" s="33">
        <f>'[1]вспомогат'!D51</f>
        <v>344430</v>
      </c>
      <c r="E54" s="33">
        <f>'[1]вспомогат'!G51</f>
        <v>2557150.39</v>
      </c>
      <c r="F54" s="33">
        <f>'[1]вспомогат'!H51</f>
        <v>12968.729999999981</v>
      </c>
      <c r="G54" s="36">
        <f>'[1]вспомогат'!I51</f>
        <v>3.7652730598379875</v>
      </c>
      <c r="H54" s="37">
        <f>'[1]вспомогат'!J51</f>
        <v>-331461.27</v>
      </c>
      <c r="I54" s="38">
        <f>'[1]вспомогат'!K51</f>
        <v>103.49948496148241</v>
      </c>
      <c r="J54" s="39">
        <f>'[1]вспомогат'!L51</f>
        <v>86461.39000000013</v>
      </c>
    </row>
    <row r="55" spans="1:10" ht="15" customHeight="1">
      <c r="A55" s="49" t="s">
        <v>57</v>
      </c>
      <c r="B55" s="41">
        <f>SUM(B39:B54)</f>
        <v>241311797</v>
      </c>
      <c r="C55" s="41">
        <f>SUM(C39:C54)</f>
        <v>105066423</v>
      </c>
      <c r="D55" s="41">
        <f>SUM(D39:D54)</f>
        <v>19910446</v>
      </c>
      <c r="E55" s="41">
        <f>SUM(E39:E54)</f>
        <v>102795321.86999999</v>
      </c>
      <c r="F55" s="41">
        <f>SUM(F39:F54)</f>
        <v>2015817.4600000032</v>
      </c>
      <c r="G55" s="42">
        <f>F55/D55*100</f>
        <v>10.124421421800411</v>
      </c>
      <c r="H55" s="41">
        <f>SUM(H39:H54)</f>
        <v>-17894628.539999995</v>
      </c>
      <c r="I55" s="43">
        <f>E55/C55*100</f>
        <v>97.83841396218466</v>
      </c>
      <c r="J55" s="41">
        <f>SUM(J39:J54)</f>
        <v>-2271101.129999997</v>
      </c>
    </row>
    <row r="56" spans="1:10" ht="15.75" customHeight="1">
      <c r="A56" s="52" t="s">
        <v>58</v>
      </c>
      <c r="B56" s="53">
        <f>'[1]вспомогат'!B52</f>
        <v>8490050042</v>
      </c>
      <c r="C56" s="53">
        <f>'[1]вспомогат'!C52</f>
        <v>4033076846</v>
      </c>
      <c r="D56" s="53">
        <f>'[1]вспомогат'!D52</f>
        <v>703187773</v>
      </c>
      <c r="E56" s="53">
        <f>'[1]вспомогат'!G52</f>
        <v>3697838017.1499987</v>
      </c>
      <c r="F56" s="53">
        <f>'[1]вспомогат'!H52</f>
        <v>101486172.66000016</v>
      </c>
      <c r="G56" s="54">
        <f>'[1]вспомогат'!I52</f>
        <v>14.43230052579429</v>
      </c>
      <c r="H56" s="53">
        <f>'[1]вспомогат'!J52</f>
        <v>-583806971.7999998</v>
      </c>
      <c r="I56" s="54">
        <f>'[1]вспомогат'!K52</f>
        <v>91.68776490875717</v>
      </c>
      <c r="J56" s="53">
        <f>'[1]вспомогат'!L52</f>
        <v>-335238828.85000134</v>
      </c>
    </row>
    <row r="58" spans="2:5" ht="12.75">
      <c r="B58" s="55"/>
      <c r="E58" s="56"/>
    </row>
    <row r="59" ht="12.75">
      <c r="G59" s="57"/>
    </row>
    <row r="60" spans="2:5" ht="12.75">
      <c r="B60" s="58"/>
      <c r="C60" s="59"/>
      <c r="D60" s="59"/>
      <c r="E6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06.06.2017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2017-06-07T06:55:56Z</dcterms:created>
  <dcterms:modified xsi:type="dcterms:W3CDTF">2017-06-07T06:56:26Z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