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<sst xmlns="http://schemas.openxmlformats.org/spreadsheetml/2006/main" count="64" uniqueCount="59">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</sst>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5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16.05.2017</v>
          </cell>
        </row>
        <row r="6">
          <cell r="G6" t="str">
            <v>Фактично надійшло на 16.05.2017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600284520</v>
          </cell>
          <cell r="D10">
            <v>148413940</v>
          </cell>
          <cell r="G10">
            <v>518432354.28</v>
          </cell>
          <cell r="H10">
            <v>54231052.55999994</v>
          </cell>
          <cell r="I10">
            <v>36.540403522741826</v>
          </cell>
          <cell r="J10">
            <v>-94182887.44000006</v>
          </cell>
          <cell r="K10">
            <v>86.3644383633281</v>
          </cell>
          <cell r="L10">
            <v>-81852165.72000003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1503186335.18</v>
          </cell>
          <cell r="H11">
            <v>152662979.27999997</v>
          </cell>
          <cell r="I11">
            <v>44.98290390712475</v>
          </cell>
          <cell r="J11">
            <v>-186717020.72000003</v>
          </cell>
          <cell r="K11">
            <v>93.0491858543153</v>
          </cell>
          <cell r="L11">
            <v>-112288664.81999993</v>
          </cell>
        </row>
        <row r="12">
          <cell r="B12">
            <v>292472880</v>
          </cell>
          <cell r="C12">
            <v>107031872</v>
          </cell>
          <cell r="D12">
            <v>25539793</v>
          </cell>
          <cell r="G12">
            <v>125302806</v>
          </cell>
          <cell r="H12">
            <v>12562739.079999998</v>
          </cell>
          <cell r="I12">
            <v>49.188883715698076</v>
          </cell>
          <cell r="J12">
            <v>-12977053.920000002</v>
          </cell>
          <cell r="K12">
            <v>117.07055446063768</v>
          </cell>
          <cell r="L12">
            <v>18270934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169481894.93</v>
          </cell>
          <cell r="H13">
            <v>17743958.47</v>
          </cell>
          <cell r="I13">
            <v>49.75613567439714</v>
          </cell>
          <cell r="J13">
            <v>-17917891.53</v>
          </cell>
          <cell r="K13">
            <v>92.30502085662764</v>
          </cell>
          <cell r="L13">
            <v>-14128805.069999993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160783489.44</v>
          </cell>
          <cell r="H14">
            <v>16706096.219999999</v>
          </cell>
          <cell r="I14">
            <v>45.226173475188816</v>
          </cell>
          <cell r="J14">
            <v>-20232903.78</v>
          </cell>
          <cell r="K14">
            <v>91.98508489470402</v>
          </cell>
          <cell r="L14">
            <v>-14009510.560000002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24839509.9</v>
          </cell>
          <cell r="H15">
            <v>2399558.129999999</v>
          </cell>
          <cell r="I15">
            <v>47.35845365911421</v>
          </cell>
          <cell r="J15">
            <v>-2667241.870000001</v>
          </cell>
          <cell r="K15">
            <v>92.49629448958466</v>
          </cell>
          <cell r="L15">
            <v>-2015090.1000000015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11537169.31</v>
          </cell>
          <cell r="H16">
            <v>719395.4900000002</v>
          </cell>
          <cell r="I16">
            <v>33.31308896789903</v>
          </cell>
          <cell r="J16">
            <v>-1440102.5099999998</v>
          </cell>
          <cell r="K16">
            <v>106.56305263705279</v>
          </cell>
          <cell r="L16">
            <v>710556.3100000005</v>
          </cell>
        </row>
        <row r="17">
          <cell r="B17">
            <v>175985506</v>
          </cell>
          <cell r="C17">
            <v>58127825</v>
          </cell>
          <cell r="D17">
            <v>14331142</v>
          </cell>
          <cell r="G17">
            <v>80332996.35</v>
          </cell>
          <cell r="H17">
            <v>8091661.61999999</v>
          </cell>
          <cell r="I17">
            <v>56.462085296482236</v>
          </cell>
          <cell r="J17">
            <v>-6239480.38000001</v>
          </cell>
          <cell r="K17">
            <v>138.20058870257057</v>
          </cell>
          <cell r="L17">
            <v>22205171.349999994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8531624.48</v>
          </cell>
          <cell r="H18">
            <v>575381.6500000004</v>
          </cell>
          <cell r="I18">
            <v>44.52715283345357</v>
          </cell>
          <cell r="J18">
            <v>-716822.3499999996</v>
          </cell>
          <cell r="K18">
            <v>133.2974891253553</v>
          </cell>
          <cell r="L18">
            <v>2131185.4800000004</v>
          </cell>
        </row>
        <row r="19">
          <cell r="B19">
            <v>17978607</v>
          </cell>
          <cell r="C19">
            <v>4460239</v>
          </cell>
          <cell r="D19">
            <v>676577</v>
          </cell>
          <cell r="G19">
            <v>6153366.81</v>
          </cell>
          <cell r="H19">
            <v>454719.19999999925</v>
          </cell>
          <cell r="I19">
            <v>67.20878776547225</v>
          </cell>
          <cell r="J19">
            <v>-221857.80000000075</v>
          </cell>
          <cell r="K19">
            <v>137.9604727459672</v>
          </cell>
          <cell r="L19">
            <v>1693127.8099999996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40915986.28</v>
          </cell>
          <cell r="H20">
            <v>3613960.370000005</v>
          </cell>
          <cell r="I20">
            <v>47.98632321679201</v>
          </cell>
          <cell r="J20">
            <v>-3917269.629999995</v>
          </cell>
          <cell r="K20">
            <v>117.22262134920429</v>
          </cell>
          <cell r="L20">
            <v>6011472.280000001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31360639.57</v>
          </cell>
          <cell r="H21">
            <v>2907840.6099999994</v>
          </cell>
          <cell r="I21">
            <v>52.217396636929124</v>
          </cell>
          <cell r="J21">
            <v>-2660879.3900000006</v>
          </cell>
          <cell r="K21">
            <v>116.0720608107483</v>
          </cell>
          <cell r="L21">
            <v>4342389.57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31463140.88</v>
          </cell>
          <cell r="H22">
            <v>2774680.0299999975</v>
          </cell>
          <cell r="I22">
            <v>41.095795496773604</v>
          </cell>
          <cell r="J22">
            <v>-3977056.9700000025</v>
          </cell>
          <cell r="K22">
            <v>121.65325848551167</v>
          </cell>
          <cell r="L22">
            <v>5600174.879999999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22268135.87</v>
          </cell>
          <cell r="H23">
            <v>1815781.0199999996</v>
          </cell>
          <cell r="I23">
            <v>43.59363955476306</v>
          </cell>
          <cell r="J23">
            <v>-2349461.9800000004</v>
          </cell>
          <cell r="K23">
            <v>118.40029706234216</v>
          </cell>
          <cell r="L23">
            <v>3460635.870000001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12311094.25</v>
          </cell>
          <cell r="H24">
            <v>1029542.3100000005</v>
          </cell>
          <cell r="I24">
            <v>55.99093685656579</v>
          </cell>
          <cell r="J24">
            <v>-809223.6899999995</v>
          </cell>
          <cell r="K24">
            <v>121.91830110311896</v>
          </cell>
          <cell r="L24">
            <v>2213271.25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36486726.32</v>
          </cell>
          <cell r="H25">
            <v>3537312.710000001</v>
          </cell>
          <cell r="I25">
            <v>44.953220250671166</v>
          </cell>
          <cell r="J25">
            <v>-4331562.289999999</v>
          </cell>
          <cell r="K25">
            <v>109.40122810823387</v>
          </cell>
          <cell r="L25">
            <v>3135431.3200000003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20261905.24</v>
          </cell>
          <cell r="H26">
            <v>1953590.4399999976</v>
          </cell>
          <cell r="I26">
            <v>47.87568826539959</v>
          </cell>
          <cell r="J26">
            <v>-2126957.5600000024</v>
          </cell>
          <cell r="K26">
            <v>99.22391880583635</v>
          </cell>
          <cell r="L26">
            <v>-158478.76000000164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16672561.76</v>
          </cell>
          <cell r="H27">
            <v>1335023.08</v>
          </cell>
          <cell r="I27">
            <v>55.121371445558786</v>
          </cell>
          <cell r="J27">
            <v>-1086946.92</v>
          </cell>
          <cell r="K27">
            <v>126.32195663329688</v>
          </cell>
          <cell r="L27">
            <v>3474094.76</v>
          </cell>
        </row>
        <row r="28">
          <cell r="B28">
            <v>49891190</v>
          </cell>
          <cell r="C28">
            <v>19282686</v>
          </cell>
          <cell r="D28">
            <v>4239316</v>
          </cell>
          <cell r="G28">
            <v>20351622.65</v>
          </cell>
          <cell r="H28">
            <v>1661589.4299999997</v>
          </cell>
          <cell r="I28">
            <v>39.194752879945725</v>
          </cell>
          <cell r="J28">
            <v>-2577726.5700000003</v>
          </cell>
          <cell r="K28">
            <v>105.54350493494526</v>
          </cell>
          <cell r="L28">
            <v>1068936.6499999985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51295179.39</v>
          </cell>
          <cell r="H29">
            <v>4429277.700000003</v>
          </cell>
          <cell r="I29">
            <v>51.75803508014225</v>
          </cell>
          <cell r="J29">
            <v>-4128384.299999997</v>
          </cell>
          <cell r="K29">
            <v>102.74676401405276</v>
          </cell>
          <cell r="L29">
            <v>1371291.3900000006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19959317.09</v>
          </cell>
          <cell r="H30">
            <v>1507527.1099999994</v>
          </cell>
          <cell r="I30">
            <v>52.01319748616024</v>
          </cell>
          <cell r="J30">
            <v>-1390827.8900000006</v>
          </cell>
          <cell r="K30">
            <v>144.56386566283567</v>
          </cell>
          <cell r="L30">
            <v>6152743.09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9747376.19</v>
          </cell>
          <cell r="H31">
            <v>958831.6199999992</v>
          </cell>
          <cell r="I31">
            <v>58.40266665042388</v>
          </cell>
          <cell r="J31">
            <v>-682928.3800000008</v>
          </cell>
          <cell r="K31">
            <v>93.45662244099621</v>
          </cell>
          <cell r="L31">
            <v>-682463.8100000005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10372462.45</v>
          </cell>
          <cell r="H32">
            <v>823252.0299999993</v>
          </cell>
          <cell r="I32">
            <v>48.167195485488406</v>
          </cell>
          <cell r="J32">
            <v>-885902.9700000007</v>
          </cell>
          <cell r="K32">
            <v>125.68594298363331</v>
          </cell>
          <cell r="L32">
            <v>2119779.4499999993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16173422.24</v>
          </cell>
          <cell r="H33">
            <v>1386661.710000001</v>
          </cell>
          <cell r="I33">
            <v>53.03983241903049</v>
          </cell>
          <cell r="J33">
            <v>-1227716.289999999</v>
          </cell>
          <cell r="K33">
            <v>119.63100969619785</v>
          </cell>
          <cell r="L33">
            <v>2653999.24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15528654.95</v>
          </cell>
          <cell r="H34">
            <v>1133638.5599999987</v>
          </cell>
          <cell r="I34">
            <v>42.41881391511282</v>
          </cell>
          <cell r="J34">
            <v>-1538851.4400000013</v>
          </cell>
          <cell r="K34">
            <v>117.11316275916266</v>
          </cell>
          <cell r="L34">
            <v>2269124.9499999993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36028159.2</v>
          </cell>
          <cell r="H35">
            <v>2683494.3000000045</v>
          </cell>
          <cell r="I35">
            <v>40.390906841377785</v>
          </cell>
          <cell r="J35">
            <v>-3960313.6999999955</v>
          </cell>
          <cell r="K35">
            <v>111.72312781946307</v>
          </cell>
          <cell r="L35">
            <v>3780441.200000003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3872828.06</v>
          </cell>
          <cell r="H36">
            <v>176695.77000000002</v>
          </cell>
          <cell r="I36">
            <v>15.583135416014414</v>
          </cell>
          <cell r="J36">
            <v>-957195.23</v>
          </cell>
          <cell r="K36">
            <v>81.97374056879137</v>
          </cell>
          <cell r="L36">
            <v>-851645.94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11206455.88</v>
          </cell>
          <cell r="H37">
            <v>991983.0100000016</v>
          </cell>
          <cell r="I37">
            <v>35.4681449842465</v>
          </cell>
          <cell r="J37">
            <v>-1804844.9899999984</v>
          </cell>
          <cell r="K37">
            <v>88.53384002397885</v>
          </cell>
          <cell r="L37">
            <v>-1451366.1199999992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5420028.95</v>
          </cell>
          <cell r="H38">
            <v>529074.1200000001</v>
          </cell>
          <cell r="I38">
            <v>57.17532101228288</v>
          </cell>
          <cell r="J38">
            <v>-396279.8799999999</v>
          </cell>
          <cell r="K38">
            <v>105.46543379141151</v>
          </cell>
          <cell r="L38">
            <v>280876.9500000002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4193437.27</v>
          </cell>
          <cell r="H39">
            <v>364667.8700000001</v>
          </cell>
          <cell r="I39">
            <v>14.510447885911654</v>
          </cell>
          <cell r="J39">
            <v>-2148472.13</v>
          </cell>
          <cell r="K39">
            <v>66.86865928206208</v>
          </cell>
          <cell r="L39">
            <v>-2077717.73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5086355.81</v>
          </cell>
          <cell r="H40">
            <v>333315.39999999944</v>
          </cell>
          <cell r="I40">
            <v>69.39747948673627</v>
          </cell>
          <cell r="J40">
            <v>-146983.60000000056</v>
          </cell>
          <cell r="K40">
            <v>194.47017695318743</v>
          </cell>
          <cell r="L40">
            <v>2470861.8099999996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4787808.59</v>
          </cell>
          <cell r="H41">
            <v>401338.4199999999</v>
          </cell>
          <cell r="I41">
            <v>56.80657041755129</v>
          </cell>
          <cell r="J41">
            <v>-305161.5800000001</v>
          </cell>
          <cell r="K41">
            <v>138.3959702269114</v>
          </cell>
          <cell r="L41">
            <v>1328308.5899999999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9326804.93</v>
          </cell>
          <cell r="H42">
            <v>967942.1899999995</v>
          </cell>
          <cell r="I42">
            <v>54.65737379349909</v>
          </cell>
          <cell r="J42">
            <v>-802984.8100000005</v>
          </cell>
          <cell r="K42">
            <v>103.21482024066478</v>
          </cell>
          <cell r="L42">
            <v>290500.9299999997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14254113.87</v>
          </cell>
          <cell r="H43">
            <v>1319450.3999999985</v>
          </cell>
          <cell r="I43">
            <v>46.896950783896216</v>
          </cell>
          <cell r="J43">
            <v>-1494059.6000000015</v>
          </cell>
          <cell r="K43">
            <v>108.84013090032457</v>
          </cell>
          <cell r="L43">
            <v>1157736.8699999992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6533703.95</v>
          </cell>
          <cell r="H44">
            <v>414341.03000000026</v>
          </cell>
          <cell r="I44">
            <v>31.812676975522887</v>
          </cell>
          <cell r="J44">
            <v>-888098.9699999997</v>
          </cell>
          <cell r="K44">
            <v>93.91796754839137</v>
          </cell>
          <cell r="L44">
            <v>-423116.0499999998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5745572.92</v>
          </cell>
          <cell r="H45">
            <v>409978.25</v>
          </cell>
          <cell r="I45">
            <v>31.110597210976703</v>
          </cell>
          <cell r="J45">
            <v>-907830.75</v>
          </cell>
          <cell r="K45">
            <v>88.33231716457091</v>
          </cell>
          <cell r="L45">
            <v>-758924.0800000001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2692231.58</v>
          </cell>
          <cell r="H46">
            <v>205851.5</v>
          </cell>
          <cell r="I46">
            <v>42.67997611514491</v>
          </cell>
          <cell r="J46">
            <v>-276462.5</v>
          </cell>
          <cell r="K46">
            <v>123.00630330233464</v>
          </cell>
          <cell r="L46">
            <v>503537.5800000001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2530193.89</v>
          </cell>
          <cell r="H47">
            <v>263547.8400000003</v>
          </cell>
          <cell r="I47">
            <v>63.02424139522545</v>
          </cell>
          <cell r="J47">
            <v>-154621.15999999968</v>
          </cell>
          <cell r="K47">
            <v>144.79432140731586</v>
          </cell>
          <cell r="L47">
            <v>782753.8900000001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2367567.81</v>
          </cell>
          <cell r="H48">
            <v>104926.31000000006</v>
          </cell>
          <cell r="I48">
            <v>21.039037780567142</v>
          </cell>
          <cell r="J48">
            <v>-393795.68999999994</v>
          </cell>
          <cell r="K48">
            <v>89.41506322134268</v>
          </cell>
          <cell r="L48">
            <v>-280272.18999999994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6289736.17</v>
          </cell>
          <cell r="H49">
            <v>612182.3399999999</v>
          </cell>
          <cell r="I49">
            <v>63.195298926928956</v>
          </cell>
          <cell r="J49">
            <v>-356532.66000000015</v>
          </cell>
          <cell r="K49">
            <v>114.6253747122172</v>
          </cell>
          <cell r="L49">
            <v>802525.1699999999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2666688.86</v>
          </cell>
          <cell r="H50">
            <v>195938.5</v>
          </cell>
          <cell r="I50">
            <v>20.648884083354936</v>
          </cell>
          <cell r="J50">
            <v>-752967.5</v>
          </cell>
          <cell r="K50">
            <v>97.00006256451965</v>
          </cell>
          <cell r="L50">
            <v>-82473.14000000013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2251395.65</v>
          </cell>
          <cell r="H51">
            <v>117224.21999999974</v>
          </cell>
          <cell r="I51">
            <v>36.67153225301875</v>
          </cell>
          <cell r="J51">
            <v>-202435.78000000026</v>
          </cell>
          <cell r="K51">
            <v>105.88529666423516</v>
          </cell>
          <cell r="L51">
            <v>125136.6499999999</v>
          </cell>
        </row>
        <row r="52">
          <cell r="B52">
            <v>8309691272</v>
          </cell>
          <cell r="C52">
            <v>3219656550</v>
          </cell>
          <cell r="D52">
            <v>700062001</v>
          </cell>
          <cell r="G52">
            <v>3089002855.1999993</v>
          </cell>
          <cell r="H52">
            <v>307108001.89999974</v>
          </cell>
          <cell r="I52">
            <v>43.86868612513076</v>
          </cell>
          <cell r="J52">
            <v>-380965272.2700002</v>
          </cell>
          <cell r="K52">
            <v>95.94199900607408</v>
          </cell>
          <cell r="L52">
            <v>-130653694.80000067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7" sqref="G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16.05.2017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600284520</v>
      </c>
      <c r="D10" s="33">
        <f>'[1]вспомогат'!D10</f>
        <v>148413940</v>
      </c>
      <c r="E10" s="33">
        <f>'[1]вспомогат'!G10</f>
        <v>518432354.28</v>
      </c>
      <c r="F10" s="33">
        <f>'[1]вспомогат'!H10</f>
        <v>54231052.55999994</v>
      </c>
      <c r="G10" s="34">
        <f>'[1]вспомогат'!I10</f>
        <v>36.540403522741826</v>
      </c>
      <c r="H10" s="35">
        <f>'[1]вспомогат'!J10</f>
        <v>-94182887.44000006</v>
      </c>
      <c r="I10" s="36">
        <f>'[1]вспомогат'!K10</f>
        <v>86.3644383633281</v>
      </c>
      <c r="J10" s="37">
        <f>'[1]вспомогат'!L10</f>
        <v>-81852165.72000003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1615475000</v>
      </c>
      <c r="D12" s="38">
        <f>'[1]вспомогат'!D11</f>
        <v>339380000</v>
      </c>
      <c r="E12" s="33">
        <f>'[1]вспомогат'!G11</f>
        <v>1503186335.18</v>
      </c>
      <c r="F12" s="38">
        <f>'[1]вспомогат'!H11</f>
        <v>152662979.27999997</v>
      </c>
      <c r="G12" s="39">
        <f>'[1]вспомогат'!I11</f>
        <v>44.98290390712475</v>
      </c>
      <c r="H12" s="35">
        <f>'[1]вспомогат'!J11</f>
        <v>-186717020.72000003</v>
      </c>
      <c r="I12" s="36">
        <f>'[1]вспомогат'!K11</f>
        <v>93.0491858543153</v>
      </c>
      <c r="J12" s="37">
        <f>'[1]вспомогат'!L11</f>
        <v>-112288664.81999993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107031872</v>
      </c>
      <c r="D13" s="38">
        <f>'[1]вспомогат'!D12</f>
        <v>25539793</v>
      </c>
      <c r="E13" s="33">
        <f>'[1]вспомогат'!G12</f>
        <v>125302806</v>
      </c>
      <c r="F13" s="38">
        <f>'[1]вспомогат'!H12</f>
        <v>12562739.079999998</v>
      </c>
      <c r="G13" s="39">
        <f>'[1]вспомогат'!I12</f>
        <v>49.188883715698076</v>
      </c>
      <c r="H13" s="35">
        <f>'[1]вспомогат'!J12</f>
        <v>-12977053.920000002</v>
      </c>
      <c r="I13" s="36">
        <f>'[1]вспомогат'!K12</f>
        <v>117.07055446063768</v>
      </c>
      <c r="J13" s="37">
        <f>'[1]вспомогат'!L12</f>
        <v>18270934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183610700</v>
      </c>
      <c r="D14" s="38">
        <f>'[1]вспомогат'!D13</f>
        <v>35661850</v>
      </c>
      <c r="E14" s="33">
        <f>'[1]вспомогат'!G13</f>
        <v>169481894.93</v>
      </c>
      <c r="F14" s="38">
        <f>'[1]вспомогат'!H13</f>
        <v>17743958.47</v>
      </c>
      <c r="G14" s="39">
        <f>'[1]вспомогат'!I13</f>
        <v>49.75613567439714</v>
      </c>
      <c r="H14" s="35">
        <f>'[1]вспомогат'!J13</f>
        <v>-17917891.53</v>
      </c>
      <c r="I14" s="36">
        <f>'[1]вспомогат'!K13</f>
        <v>92.30502085662764</v>
      </c>
      <c r="J14" s="37">
        <f>'[1]вспомогат'!L13</f>
        <v>-14128805.069999993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174793000</v>
      </c>
      <c r="D15" s="38">
        <f>'[1]вспомогат'!D14</f>
        <v>36939000</v>
      </c>
      <c r="E15" s="33">
        <f>'[1]вспомогат'!G14</f>
        <v>160783489.44</v>
      </c>
      <c r="F15" s="38">
        <f>'[1]вспомогат'!H14</f>
        <v>16706096.219999999</v>
      </c>
      <c r="G15" s="39">
        <f>'[1]вспомогат'!I14</f>
        <v>45.226173475188816</v>
      </c>
      <c r="H15" s="35">
        <f>'[1]вспомогат'!J14</f>
        <v>-20232903.78</v>
      </c>
      <c r="I15" s="36">
        <f>'[1]вспомогат'!K14</f>
        <v>91.98508489470402</v>
      </c>
      <c r="J15" s="37">
        <f>'[1]вспомогат'!L14</f>
        <v>-14009510.560000002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26854600</v>
      </c>
      <c r="D16" s="38">
        <f>'[1]вспомогат'!D15</f>
        <v>5066800</v>
      </c>
      <c r="E16" s="33">
        <f>'[1]вспомогат'!G15</f>
        <v>24839509.9</v>
      </c>
      <c r="F16" s="38">
        <f>'[1]вспомогат'!H15</f>
        <v>2399558.129999999</v>
      </c>
      <c r="G16" s="39">
        <f>'[1]вспомогат'!I15</f>
        <v>47.35845365911421</v>
      </c>
      <c r="H16" s="35">
        <f>'[1]вспомогат'!J15</f>
        <v>-2667241.870000001</v>
      </c>
      <c r="I16" s="36">
        <f>'[1]вспомогат'!K15</f>
        <v>92.49629448958466</v>
      </c>
      <c r="J16" s="37">
        <f>'[1]вспомогат'!L15</f>
        <v>-2015090.1000000015</v>
      </c>
    </row>
    <row r="17" spans="1:10" ht="18" customHeight="1">
      <c r="A17" s="40" t="s">
        <v>19</v>
      </c>
      <c r="B17" s="41">
        <f>SUM(B12:B16)</f>
        <v>5259465993</v>
      </c>
      <c r="C17" s="41">
        <f>SUM(C12:C16)</f>
        <v>2107765172</v>
      </c>
      <c r="D17" s="41">
        <f>SUM(D12:D16)</f>
        <v>442587443</v>
      </c>
      <c r="E17" s="41">
        <f>SUM(E12:E16)</f>
        <v>1983594035.4500003</v>
      </c>
      <c r="F17" s="41">
        <f>SUM(F12:F16)</f>
        <v>202075331.17999995</v>
      </c>
      <c r="G17" s="42">
        <f>F17/D17*100</f>
        <v>45.657719028418065</v>
      </c>
      <c r="H17" s="41">
        <f>SUM(H12:H16)</f>
        <v>-240512111.82000005</v>
      </c>
      <c r="I17" s="43">
        <f>E17/C17*100</f>
        <v>94.10887236398459</v>
      </c>
      <c r="J17" s="41">
        <f>SUM(J12:J16)</f>
        <v>-124171136.54999992</v>
      </c>
    </row>
    <row r="18" spans="1:10" ht="20.25" customHeight="1">
      <c r="A18" s="32" t="s">
        <v>20</v>
      </c>
      <c r="B18" s="44">
        <f>'[1]вспомогат'!B16</f>
        <v>34578810</v>
      </c>
      <c r="C18" s="44">
        <f>'[1]вспомогат'!C16</f>
        <v>10826613</v>
      </c>
      <c r="D18" s="45">
        <f>'[1]вспомогат'!D16</f>
        <v>2159498</v>
      </c>
      <c r="E18" s="44">
        <f>'[1]вспомогат'!G16</f>
        <v>11537169.31</v>
      </c>
      <c r="F18" s="45">
        <f>'[1]вспомогат'!H16</f>
        <v>719395.4900000002</v>
      </c>
      <c r="G18" s="46">
        <f>'[1]вспомогат'!I16</f>
        <v>33.31308896789903</v>
      </c>
      <c r="H18" s="47">
        <f>'[1]вспомогат'!J16</f>
        <v>-1440102.5099999998</v>
      </c>
      <c r="I18" s="48">
        <f>'[1]вспомогат'!K16</f>
        <v>106.56305263705279</v>
      </c>
      <c r="J18" s="49">
        <f>'[1]вспомогат'!L16</f>
        <v>710556.3100000005</v>
      </c>
    </row>
    <row r="19" spans="1:10" ht="12.75">
      <c r="A19" s="32" t="s">
        <v>21</v>
      </c>
      <c r="B19" s="33">
        <f>'[1]вспомогат'!B17</f>
        <v>175985506</v>
      </c>
      <c r="C19" s="33">
        <f>'[1]вспомогат'!C17</f>
        <v>58127825</v>
      </c>
      <c r="D19" s="38">
        <f>'[1]вспомогат'!D17</f>
        <v>14331142</v>
      </c>
      <c r="E19" s="33">
        <f>'[1]вспомогат'!G17</f>
        <v>80332996.35</v>
      </c>
      <c r="F19" s="38">
        <f>'[1]вспомогат'!H17</f>
        <v>8091661.61999999</v>
      </c>
      <c r="G19" s="39">
        <f>'[1]вспомогат'!I17</f>
        <v>56.462085296482236</v>
      </c>
      <c r="H19" s="35">
        <f>'[1]вспомогат'!J17</f>
        <v>-6239480.38000001</v>
      </c>
      <c r="I19" s="36">
        <f>'[1]вспомогат'!K17</f>
        <v>138.20058870257057</v>
      </c>
      <c r="J19" s="37">
        <f>'[1]вспомогат'!L17</f>
        <v>22205171.349999994</v>
      </c>
    </row>
    <row r="20" spans="1:10" ht="12.75">
      <c r="A20" s="32" t="s">
        <v>22</v>
      </c>
      <c r="B20" s="33">
        <f>'[1]вспомогат'!B18</f>
        <v>22119412</v>
      </c>
      <c r="C20" s="33">
        <f>'[1]вспомогат'!C18</f>
        <v>6400439</v>
      </c>
      <c r="D20" s="38">
        <f>'[1]вспомогат'!D18</f>
        <v>1292204</v>
      </c>
      <c r="E20" s="33">
        <f>'[1]вспомогат'!G18</f>
        <v>8531624.48</v>
      </c>
      <c r="F20" s="38">
        <f>'[1]вспомогат'!H18</f>
        <v>575381.6500000004</v>
      </c>
      <c r="G20" s="39">
        <f>'[1]вспомогат'!I18</f>
        <v>44.52715283345357</v>
      </c>
      <c r="H20" s="35">
        <f>'[1]вспомогат'!J18</f>
        <v>-716822.3499999996</v>
      </c>
      <c r="I20" s="36">
        <f>'[1]вспомогат'!K18</f>
        <v>133.2974891253553</v>
      </c>
      <c r="J20" s="37">
        <f>'[1]вспомогат'!L18</f>
        <v>2131185.4800000004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4460239</v>
      </c>
      <c r="D21" s="38">
        <f>'[1]вспомогат'!D19</f>
        <v>676577</v>
      </c>
      <c r="E21" s="33">
        <f>'[1]вспомогат'!G19</f>
        <v>6153366.81</v>
      </c>
      <c r="F21" s="38">
        <f>'[1]вспомогат'!H19</f>
        <v>454719.19999999925</v>
      </c>
      <c r="G21" s="39">
        <f>'[1]вспомогат'!I19</f>
        <v>67.20878776547225</v>
      </c>
      <c r="H21" s="35">
        <f>'[1]вспомогат'!J19</f>
        <v>-221857.80000000075</v>
      </c>
      <c r="I21" s="36">
        <f>'[1]вспомогат'!K19</f>
        <v>137.9604727459672</v>
      </c>
      <c r="J21" s="37">
        <f>'[1]вспомогат'!L19</f>
        <v>1693127.8099999996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34904514</v>
      </c>
      <c r="D22" s="38">
        <f>'[1]вспомогат'!D20</f>
        <v>7531230</v>
      </c>
      <c r="E22" s="33">
        <f>'[1]вспомогат'!G20</f>
        <v>40915986.28</v>
      </c>
      <c r="F22" s="38">
        <f>'[1]вспомогат'!H20</f>
        <v>3613960.370000005</v>
      </c>
      <c r="G22" s="39">
        <f>'[1]вспомогат'!I20</f>
        <v>47.98632321679201</v>
      </c>
      <c r="H22" s="35">
        <f>'[1]вспомогат'!J20</f>
        <v>-3917269.629999995</v>
      </c>
      <c r="I22" s="36">
        <f>'[1]вспомогат'!K20</f>
        <v>117.22262134920429</v>
      </c>
      <c r="J22" s="37">
        <f>'[1]вспомогат'!L20</f>
        <v>6011472.280000001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27018250</v>
      </c>
      <c r="D23" s="38">
        <f>'[1]вспомогат'!D21</f>
        <v>5568720</v>
      </c>
      <c r="E23" s="33">
        <f>'[1]вспомогат'!G21</f>
        <v>31360639.57</v>
      </c>
      <c r="F23" s="38">
        <f>'[1]вспомогат'!H21</f>
        <v>2907840.6099999994</v>
      </c>
      <c r="G23" s="39">
        <f>'[1]вспомогат'!I21</f>
        <v>52.217396636929124</v>
      </c>
      <c r="H23" s="35">
        <f>'[1]вспомогат'!J21</f>
        <v>-2660879.3900000006</v>
      </c>
      <c r="I23" s="36">
        <f>'[1]вспомогат'!K21</f>
        <v>116.0720608107483</v>
      </c>
      <c r="J23" s="37">
        <f>'[1]вспомогат'!L21</f>
        <v>4342389.57</v>
      </c>
    </row>
    <row r="24" spans="1:10" ht="12.75">
      <c r="A24" s="32" t="s">
        <v>26</v>
      </c>
      <c r="B24" s="33">
        <f>'[1]вспомогат'!B22</f>
        <v>71158505</v>
      </c>
      <c r="C24" s="33">
        <f>'[1]вспомогат'!C22</f>
        <v>25862966</v>
      </c>
      <c r="D24" s="38">
        <f>'[1]вспомогат'!D22</f>
        <v>6751737</v>
      </c>
      <c r="E24" s="33">
        <f>'[1]вспомогат'!G22</f>
        <v>31463140.88</v>
      </c>
      <c r="F24" s="38">
        <f>'[1]вспомогат'!H22</f>
        <v>2774680.0299999975</v>
      </c>
      <c r="G24" s="39">
        <f>'[1]вспомогат'!I22</f>
        <v>41.095795496773604</v>
      </c>
      <c r="H24" s="35">
        <f>'[1]вспомогат'!J22</f>
        <v>-3977056.9700000025</v>
      </c>
      <c r="I24" s="36">
        <f>'[1]вспомогат'!K22</f>
        <v>121.65325848551167</v>
      </c>
      <c r="J24" s="37">
        <f>'[1]вспомогат'!L22</f>
        <v>5600174.879999999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18807500</v>
      </c>
      <c r="D25" s="38">
        <f>'[1]вспомогат'!D23</f>
        <v>4165243</v>
      </c>
      <c r="E25" s="33">
        <f>'[1]вспомогат'!G23</f>
        <v>22268135.87</v>
      </c>
      <c r="F25" s="38">
        <f>'[1]вспомогат'!H23</f>
        <v>1815781.0199999996</v>
      </c>
      <c r="G25" s="39">
        <f>'[1]вспомогат'!I23</f>
        <v>43.59363955476306</v>
      </c>
      <c r="H25" s="35">
        <f>'[1]вспомогат'!J23</f>
        <v>-2349461.9800000004</v>
      </c>
      <c r="I25" s="36">
        <f>'[1]вспомогат'!K23</f>
        <v>118.40029706234216</v>
      </c>
      <c r="J25" s="37">
        <f>'[1]вспомогат'!L23</f>
        <v>3460635.870000001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10097823</v>
      </c>
      <c r="D26" s="38">
        <f>'[1]вспомогат'!D24</f>
        <v>1838766</v>
      </c>
      <c r="E26" s="33">
        <f>'[1]вспомогат'!G24</f>
        <v>12311094.25</v>
      </c>
      <c r="F26" s="38">
        <f>'[1]вспомогат'!H24</f>
        <v>1029542.3100000005</v>
      </c>
      <c r="G26" s="39">
        <f>'[1]вспомогат'!I24</f>
        <v>55.99093685656579</v>
      </c>
      <c r="H26" s="35">
        <f>'[1]вспомогат'!J24</f>
        <v>-809223.6899999995</v>
      </c>
      <c r="I26" s="36">
        <f>'[1]вспомогат'!K24</f>
        <v>121.91830110311896</v>
      </c>
      <c r="J26" s="37">
        <f>'[1]вспомогат'!L24</f>
        <v>2213271.25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33351295</v>
      </c>
      <c r="D27" s="38">
        <f>'[1]вспомогат'!D25</f>
        <v>7868875</v>
      </c>
      <c r="E27" s="33">
        <f>'[1]вспомогат'!G25</f>
        <v>36486726.32</v>
      </c>
      <c r="F27" s="38">
        <f>'[1]вспомогат'!H25</f>
        <v>3537312.710000001</v>
      </c>
      <c r="G27" s="39">
        <f>'[1]вспомогат'!I25</f>
        <v>44.953220250671166</v>
      </c>
      <c r="H27" s="35">
        <f>'[1]вспомогат'!J25</f>
        <v>-4331562.289999999</v>
      </c>
      <c r="I27" s="36">
        <f>'[1]вспомогат'!K25</f>
        <v>109.40122810823387</v>
      </c>
      <c r="J27" s="37">
        <f>'[1]вспомогат'!L25</f>
        <v>3135431.3200000003</v>
      </c>
    </row>
    <row r="28" spans="1:10" ht="12.75">
      <c r="A28" s="32" t="s">
        <v>30</v>
      </c>
      <c r="B28" s="33">
        <f>'[1]вспомогат'!B26</f>
        <v>62929755</v>
      </c>
      <c r="C28" s="33">
        <f>'[1]вспомогат'!C26</f>
        <v>20420384</v>
      </c>
      <c r="D28" s="38">
        <f>'[1]вспомогат'!D26</f>
        <v>4080548</v>
      </c>
      <c r="E28" s="33">
        <f>'[1]вспомогат'!G26</f>
        <v>20261905.24</v>
      </c>
      <c r="F28" s="38">
        <f>'[1]вспомогат'!H26</f>
        <v>1953590.4399999976</v>
      </c>
      <c r="G28" s="39">
        <f>'[1]вспомогат'!I26</f>
        <v>47.87568826539959</v>
      </c>
      <c r="H28" s="35">
        <f>'[1]вспомогат'!J26</f>
        <v>-2126957.5600000024</v>
      </c>
      <c r="I28" s="36">
        <f>'[1]вспомогат'!K26</f>
        <v>99.22391880583635</v>
      </c>
      <c r="J28" s="37">
        <f>'[1]вспомогат'!L26</f>
        <v>-158478.76000000164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13198467</v>
      </c>
      <c r="D29" s="38">
        <f>'[1]вспомогат'!D27</f>
        <v>2421970</v>
      </c>
      <c r="E29" s="33">
        <f>'[1]вспомогат'!G27</f>
        <v>16672561.76</v>
      </c>
      <c r="F29" s="38">
        <f>'[1]вспомогат'!H27</f>
        <v>1335023.08</v>
      </c>
      <c r="G29" s="39">
        <f>'[1]вспомогат'!I27</f>
        <v>55.121371445558786</v>
      </c>
      <c r="H29" s="35">
        <f>'[1]вспомогат'!J27</f>
        <v>-1086946.92</v>
      </c>
      <c r="I29" s="36">
        <f>'[1]вспомогат'!K27</f>
        <v>126.32195663329688</v>
      </c>
      <c r="J29" s="37">
        <f>'[1]вспомогат'!L27</f>
        <v>3474094.76</v>
      </c>
    </row>
    <row r="30" spans="1:10" ht="12.75">
      <c r="A30" s="32" t="s">
        <v>32</v>
      </c>
      <c r="B30" s="33">
        <f>'[1]вспомогат'!B28</f>
        <v>49891190</v>
      </c>
      <c r="C30" s="33">
        <f>'[1]вспомогат'!C28</f>
        <v>19282686</v>
      </c>
      <c r="D30" s="38">
        <f>'[1]вспомогат'!D28</f>
        <v>4239316</v>
      </c>
      <c r="E30" s="33">
        <f>'[1]вспомогат'!G28</f>
        <v>20351622.65</v>
      </c>
      <c r="F30" s="38">
        <f>'[1]вспомогат'!H28</f>
        <v>1661589.4299999997</v>
      </c>
      <c r="G30" s="39">
        <f>'[1]вспомогат'!I28</f>
        <v>39.194752879945725</v>
      </c>
      <c r="H30" s="35">
        <f>'[1]вспомогат'!J28</f>
        <v>-2577726.5700000003</v>
      </c>
      <c r="I30" s="36">
        <f>'[1]вспомогат'!K28</f>
        <v>105.54350493494526</v>
      </c>
      <c r="J30" s="37">
        <f>'[1]вспомогат'!L28</f>
        <v>1068936.6499999985</v>
      </c>
    </row>
    <row r="31" spans="1:10" ht="12.75">
      <c r="A31" s="32" t="s">
        <v>33</v>
      </c>
      <c r="B31" s="33">
        <f>'[1]вспомогат'!B29</f>
        <v>121895964</v>
      </c>
      <c r="C31" s="33">
        <f>'[1]вспомогат'!C29</f>
        <v>49923888</v>
      </c>
      <c r="D31" s="38">
        <f>'[1]вспомогат'!D29</f>
        <v>8557662</v>
      </c>
      <c r="E31" s="33">
        <f>'[1]вспомогат'!G29</f>
        <v>51295179.39</v>
      </c>
      <c r="F31" s="38">
        <f>'[1]вспомогат'!H29</f>
        <v>4429277.700000003</v>
      </c>
      <c r="G31" s="39">
        <f>'[1]вспомогат'!I29</f>
        <v>51.75803508014225</v>
      </c>
      <c r="H31" s="35">
        <f>'[1]вспомогат'!J29</f>
        <v>-4128384.299999997</v>
      </c>
      <c r="I31" s="36">
        <f>'[1]вспомогат'!K29</f>
        <v>102.74676401405276</v>
      </c>
      <c r="J31" s="37">
        <f>'[1]вспомогат'!L29</f>
        <v>1371291.3900000006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13806574</v>
      </c>
      <c r="D32" s="38">
        <f>'[1]вспомогат'!D30</f>
        <v>2898355</v>
      </c>
      <c r="E32" s="33">
        <f>'[1]вспомогат'!G30</f>
        <v>19959317.09</v>
      </c>
      <c r="F32" s="38">
        <f>'[1]вспомогат'!H30</f>
        <v>1507527.1099999994</v>
      </c>
      <c r="G32" s="39">
        <f>'[1]вспомогат'!I30</f>
        <v>52.01319748616024</v>
      </c>
      <c r="H32" s="35">
        <f>'[1]вспомогат'!J30</f>
        <v>-1390827.8900000006</v>
      </c>
      <c r="I32" s="36">
        <f>'[1]вспомогат'!K30</f>
        <v>144.56386566283567</v>
      </c>
      <c r="J32" s="37">
        <f>'[1]вспомогат'!L30</f>
        <v>6152743.09</v>
      </c>
    </row>
    <row r="33" spans="1:10" ht="12.75">
      <c r="A33" s="32" t="s">
        <v>35</v>
      </c>
      <c r="B33" s="33">
        <f>'[1]вспомогат'!B31</f>
        <v>32295311</v>
      </c>
      <c r="C33" s="33">
        <f>'[1]вспомогат'!C31</f>
        <v>10429840</v>
      </c>
      <c r="D33" s="38">
        <f>'[1]вспомогат'!D31</f>
        <v>1641760</v>
      </c>
      <c r="E33" s="33">
        <f>'[1]вспомогат'!G31</f>
        <v>9747376.19</v>
      </c>
      <c r="F33" s="38">
        <f>'[1]вспомогат'!H31</f>
        <v>958831.6199999992</v>
      </c>
      <c r="G33" s="39">
        <f>'[1]вспомогат'!I31</f>
        <v>58.40266665042388</v>
      </c>
      <c r="H33" s="35">
        <f>'[1]вспомогат'!J31</f>
        <v>-682928.3800000008</v>
      </c>
      <c r="I33" s="36">
        <f>'[1]вспомогат'!K31</f>
        <v>93.45662244099621</v>
      </c>
      <c r="J33" s="37">
        <f>'[1]вспомогат'!L31</f>
        <v>-682463.8100000005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8252683</v>
      </c>
      <c r="D34" s="38">
        <f>'[1]вспомогат'!D32</f>
        <v>1709155</v>
      </c>
      <c r="E34" s="33">
        <f>'[1]вспомогат'!G32</f>
        <v>10372462.45</v>
      </c>
      <c r="F34" s="38">
        <f>'[1]вспомогат'!H32</f>
        <v>823252.0299999993</v>
      </c>
      <c r="G34" s="39">
        <f>'[1]вспомогат'!I32</f>
        <v>48.167195485488406</v>
      </c>
      <c r="H34" s="35">
        <f>'[1]вспомогат'!J32</f>
        <v>-885902.9700000007</v>
      </c>
      <c r="I34" s="36">
        <f>'[1]вспомогат'!K32</f>
        <v>125.68594298363331</v>
      </c>
      <c r="J34" s="37">
        <f>'[1]вспомогат'!L32</f>
        <v>2119779.4499999993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13519423</v>
      </c>
      <c r="D35" s="38">
        <f>'[1]вспомогат'!D33</f>
        <v>2614378</v>
      </c>
      <c r="E35" s="33">
        <f>'[1]вспомогат'!G33</f>
        <v>16173422.24</v>
      </c>
      <c r="F35" s="38">
        <f>'[1]вспомогат'!H33</f>
        <v>1386661.710000001</v>
      </c>
      <c r="G35" s="39">
        <f>'[1]вспомогат'!I33</f>
        <v>53.03983241903049</v>
      </c>
      <c r="H35" s="35">
        <f>'[1]вспомогат'!J33</f>
        <v>-1227716.289999999</v>
      </c>
      <c r="I35" s="36">
        <f>'[1]вспомогат'!K33</f>
        <v>119.63100969619785</v>
      </c>
      <c r="J35" s="37">
        <f>'[1]вспомогат'!L33</f>
        <v>2653999.24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13259530</v>
      </c>
      <c r="D36" s="38">
        <f>'[1]вспомогат'!D34</f>
        <v>2672490</v>
      </c>
      <c r="E36" s="33">
        <f>'[1]вспомогат'!G34</f>
        <v>15528654.95</v>
      </c>
      <c r="F36" s="38">
        <f>'[1]вспомогат'!H34</f>
        <v>1133638.5599999987</v>
      </c>
      <c r="G36" s="39">
        <f>'[1]вспомогат'!I34</f>
        <v>42.41881391511282</v>
      </c>
      <c r="H36" s="35">
        <f>'[1]вспомогат'!J34</f>
        <v>-1538851.4400000013</v>
      </c>
      <c r="I36" s="36">
        <f>'[1]вспомогат'!K34</f>
        <v>117.11316275916266</v>
      </c>
      <c r="J36" s="37">
        <f>'[1]вспомогат'!L34</f>
        <v>2269124.9499999993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32247718</v>
      </c>
      <c r="D37" s="38">
        <f>'[1]вспомогат'!D35</f>
        <v>6643808</v>
      </c>
      <c r="E37" s="33">
        <f>'[1]вспомогат'!G35</f>
        <v>36028159.2</v>
      </c>
      <c r="F37" s="38">
        <f>'[1]вспомогат'!H35</f>
        <v>2683494.3000000045</v>
      </c>
      <c r="G37" s="39">
        <f>'[1]вспомогат'!I35</f>
        <v>40.390906841377785</v>
      </c>
      <c r="H37" s="35">
        <f>'[1]вспомогат'!J35</f>
        <v>-3960313.6999999955</v>
      </c>
      <c r="I37" s="36">
        <f>'[1]вспомогат'!K35</f>
        <v>111.72312781946307</v>
      </c>
      <c r="J37" s="37">
        <f>'[1]вспомогат'!L35</f>
        <v>3780441.200000003</v>
      </c>
    </row>
    <row r="38" spans="1:10" ht="18.75" customHeight="1">
      <c r="A38" s="51" t="s">
        <v>40</v>
      </c>
      <c r="B38" s="41">
        <f>SUM(B18:B37)</f>
        <v>1301724182</v>
      </c>
      <c r="C38" s="41">
        <f>SUM(C18:C37)</f>
        <v>424198657</v>
      </c>
      <c r="D38" s="41">
        <f>SUM(D18:D37)</f>
        <v>89663434</v>
      </c>
      <c r="E38" s="41">
        <f>SUM(E18:E37)</f>
        <v>497751541.2799999</v>
      </c>
      <c r="F38" s="41">
        <f>SUM(F18:F37)</f>
        <v>43393160.98999999</v>
      </c>
      <c r="G38" s="42">
        <f>F38/D38*100</f>
        <v>48.39560460064466</v>
      </c>
      <c r="H38" s="41">
        <f>SUM(H18:H37)</f>
        <v>-46270273.01000001</v>
      </c>
      <c r="I38" s="43">
        <f>E38/C38*100</f>
        <v>117.33925439561207</v>
      </c>
      <c r="J38" s="41">
        <f>SUM(J18:J37)</f>
        <v>73552884.28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4724474</v>
      </c>
      <c r="D39" s="38">
        <f>'[1]вспомогат'!D36</f>
        <v>1133891</v>
      </c>
      <c r="E39" s="33">
        <f>'[1]вспомогат'!G36</f>
        <v>3872828.06</v>
      </c>
      <c r="F39" s="38">
        <f>'[1]вспомогат'!H36</f>
        <v>176695.77000000002</v>
      </c>
      <c r="G39" s="39">
        <f>'[1]вспомогат'!I36</f>
        <v>15.583135416014414</v>
      </c>
      <c r="H39" s="35">
        <f>'[1]вспомогат'!J36</f>
        <v>-957195.23</v>
      </c>
      <c r="I39" s="36">
        <f>'[1]вспомогат'!K36</f>
        <v>81.97374056879137</v>
      </c>
      <c r="J39" s="37">
        <f>'[1]вспомогат'!L36</f>
        <v>-851645.94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12657822</v>
      </c>
      <c r="D40" s="38">
        <f>'[1]вспомогат'!D37</f>
        <v>2796828</v>
      </c>
      <c r="E40" s="33">
        <f>'[1]вспомогат'!G37</f>
        <v>11206455.88</v>
      </c>
      <c r="F40" s="38">
        <f>'[1]вспомогат'!H37</f>
        <v>991983.0100000016</v>
      </c>
      <c r="G40" s="39">
        <f>'[1]вспомогат'!I37</f>
        <v>35.4681449842465</v>
      </c>
      <c r="H40" s="35">
        <f>'[1]вспомогат'!J37</f>
        <v>-1804844.9899999984</v>
      </c>
      <c r="I40" s="36">
        <f>'[1]вспомогат'!K37</f>
        <v>88.53384002397885</v>
      </c>
      <c r="J40" s="37">
        <f>'[1]вспомогат'!L37</f>
        <v>-1451366.1199999992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5139152</v>
      </c>
      <c r="D41" s="38">
        <f>'[1]вспомогат'!D38</f>
        <v>925354</v>
      </c>
      <c r="E41" s="33">
        <f>'[1]вспомогат'!G38</f>
        <v>5420028.95</v>
      </c>
      <c r="F41" s="38">
        <f>'[1]вспомогат'!H38</f>
        <v>529074.1200000001</v>
      </c>
      <c r="G41" s="39">
        <f>'[1]вспомогат'!I38</f>
        <v>57.17532101228288</v>
      </c>
      <c r="H41" s="35">
        <f>'[1]вспомогат'!J38</f>
        <v>-396279.8799999999</v>
      </c>
      <c r="I41" s="36">
        <f>'[1]вспомогат'!K38</f>
        <v>105.46543379141151</v>
      </c>
      <c r="J41" s="37">
        <f>'[1]вспомогат'!L38</f>
        <v>280876.9500000002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6271155</v>
      </c>
      <c r="D42" s="38">
        <f>'[1]вспомогат'!D39</f>
        <v>2513140</v>
      </c>
      <c r="E42" s="33">
        <f>'[1]вспомогат'!G39</f>
        <v>4193437.27</v>
      </c>
      <c r="F42" s="38">
        <f>'[1]вспомогат'!H39</f>
        <v>364667.8700000001</v>
      </c>
      <c r="G42" s="39">
        <f>'[1]вспомогат'!I39</f>
        <v>14.510447885911654</v>
      </c>
      <c r="H42" s="35">
        <f>'[1]вспомогат'!J39</f>
        <v>-2148472.13</v>
      </c>
      <c r="I42" s="36">
        <f>'[1]вспомогат'!K39</f>
        <v>66.86865928206208</v>
      </c>
      <c r="J42" s="37">
        <f>'[1]вспомогат'!L39</f>
        <v>-2077717.73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2615494</v>
      </c>
      <c r="D43" s="38">
        <f>'[1]вспомогат'!D40</f>
        <v>480299</v>
      </c>
      <c r="E43" s="33">
        <f>'[1]вспомогат'!G40</f>
        <v>5086355.81</v>
      </c>
      <c r="F43" s="38">
        <f>'[1]вспомогат'!H40</f>
        <v>333315.39999999944</v>
      </c>
      <c r="G43" s="39">
        <f>'[1]вспомогат'!I40</f>
        <v>69.39747948673627</v>
      </c>
      <c r="H43" s="35">
        <f>'[1]вспомогат'!J40</f>
        <v>-146983.60000000056</v>
      </c>
      <c r="I43" s="36">
        <f>'[1]вспомогат'!K40</f>
        <v>194.47017695318743</v>
      </c>
      <c r="J43" s="37">
        <f>'[1]вспомогат'!L40</f>
        <v>2470861.8099999996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3459500</v>
      </c>
      <c r="D44" s="38">
        <f>'[1]вспомогат'!D41</f>
        <v>706500</v>
      </c>
      <c r="E44" s="33">
        <f>'[1]вспомогат'!G41</f>
        <v>4787808.59</v>
      </c>
      <c r="F44" s="38">
        <f>'[1]вспомогат'!H41</f>
        <v>401338.4199999999</v>
      </c>
      <c r="G44" s="39">
        <f>'[1]вспомогат'!I41</f>
        <v>56.80657041755129</v>
      </c>
      <c r="H44" s="35">
        <f>'[1]вспомогат'!J41</f>
        <v>-305161.5800000001</v>
      </c>
      <c r="I44" s="36">
        <f>'[1]вспомогат'!K41</f>
        <v>138.3959702269114</v>
      </c>
      <c r="J44" s="37">
        <f>'[1]вспомогат'!L41</f>
        <v>1328308.5899999999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9036304</v>
      </c>
      <c r="D45" s="38">
        <f>'[1]вспомогат'!D42</f>
        <v>1770927</v>
      </c>
      <c r="E45" s="33">
        <f>'[1]вспомогат'!G42</f>
        <v>9326804.93</v>
      </c>
      <c r="F45" s="38">
        <f>'[1]вспомогат'!H42</f>
        <v>967942.1899999995</v>
      </c>
      <c r="G45" s="39">
        <f>'[1]вспомогат'!I42</f>
        <v>54.65737379349909</v>
      </c>
      <c r="H45" s="35">
        <f>'[1]вспомогат'!J42</f>
        <v>-802984.8100000005</v>
      </c>
      <c r="I45" s="36">
        <f>'[1]вспомогат'!K42</f>
        <v>103.21482024066478</v>
      </c>
      <c r="J45" s="37">
        <f>'[1]вспомогат'!L42</f>
        <v>290500.9299999997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13096377</v>
      </c>
      <c r="D46" s="38">
        <f>'[1]вспомогат'!D43</f>
        <v>2813510</v>
      </c>
      <c r="E46" s="33">
        <f>'[1]вспомогат'!G43</f>
        <v>14254113.87</v>
      </c>
      <c r="F46" s="38">
        <f>'[1]вспомогат'!H43</f>
        <v>1319450.3999999985</v>
      </c>
      <c r="G46" s="39">
        <f>'[1]вспомогат'!I43</f>
        <v>46.896950783896216</v>
      </c>
      <c r="H46" s="35">
        <f>'[1]вспомогат'!J43</f>
        <v>-1494059.6000000015</v>
      </c>
      <c r="I46" s="36">
        <f>'[1]вспомогат'!K43</f>
        <v>108.84013090032457</v>
      </c>
      <c r="J46" s="37">
        <f>'[1]вспомогат'!L43</f>
        <v>1157736.8699999992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6956820</v>
      </c>
      <c r="D47" s="38">
        <f>'[1]вспомогат'!D44</f>
        <v>1302440</v>
      </c>
      <c r="E47" s="33">
        <f>'[1]вспомогат'!G44</f>
        <v>6533703.95</v>
      </c>
      <c r="F47" s="38">
        <f>'[1]вспомогат'!H44</f>
        <v>414341.03000000026</v>
      </c>
      <c r="G47" s="39">
        <f>'[1]вспомогат'!I44</f>
        <v>31.812676975522887</v>
      </c>
      <c r="H47" s="35">
        <f>'[1]вспомогат'!J44</f>
        <v>-888098.9699999997</v>
      </c>
      <c r="I47" s="36">
        <f>'[1]вспомогат'!K44</f>
        <v>93.91796754839137</v>
      </c>
      <c r="J47" s="37">
        <f>'[1]вспомогат'!L44</f>
        <v>-423116.0499999998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6504497</v>
      </c>
      <c r="D48" s="38">
        <f>'[1]вспомогат'!D45</f>
        <v>1317809</v>
      </c>
      <c r="E48" s="33">
        <f>'[1]вспомогат'!G45</f>
        <v>5745572.92</v>
      </c>
      <c r="F48" s="38">
        <f>'[1]вспомогат'!H45</f>
        <v>409978.25</v>
      </c>
      <c r="G48" s="39">
        <f>'[1]вспомогат'!I45</f>
        <v>31.110597210976703</v>
      </c>
      <c r="H48" s="35">
        <f>'[1]вспомогат'!J45</f>
        <v>-907830.75</v>
      </c>
      <c r="I48" s="36">
        <f>'[1]вспомогат'!K45</f>
        <v>88.33231716457091</v>
      </c>
      <c r="J48" s="37">
        <f>'[1]вспомогат'!L45</f>
        <v>-758924.0800000001</v>
      </c>
    </row>
    <row r="49" spans="1:10" ht="14.25" customHeight="1">
      <c r="A49" s="53" t="s">
        <v>51</v>
      </c>
      <c r="B49" s="33">
        <f>'[1]вспомогат'!B46</f>
        <v>5442005</v>
      </c>
      <c r="C49" s="33">
        <f>'[1]вспомогат'!C46</f>
        <v>2188694</v>
      </c>
      <c r="D49" s="38">
        <f>'[1]вспомогат'!D46</f>
        <v>482314</v>
      </c>
      <c r="E49" s="33">
        <f>'[1]вспомогат'!G46</f>
        <v>2692231.58</v>
      </c>
      <c r="F49" s="38">
        <f>'[1]вспомогат'!H46</f>
        <v>205851.5</v>
      </c>
      <c r="G49" s="39">
        <f>'[1]вспомогат'!I46</f>
        <v>42.67997611514491</v>
      </c>
      <c r="H49" s="35">
        <f>'[1]вспомогат'!J46</f>
        <v>-276462.5</v>
      </c>
      <c r="I49" s="36">
        <f>'[1]вспомогат'!K46</f>
        <v>123.00630330233464</v>
      </c>
      <c r="J49" s="37">
        <f>'[1]вспомогат'!L46</f>
        <v>503537.5800000001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1747440</v>
      </c>
      <c r="D50" s="38">
        <f>'[1]вспомогат'!D47</f>
        <v>418169</v>
      </c>
      <c r="E50" s="33">
        <f>'[1]вспомогат'!G47</f>
        <v>2530193.89</v>
      </c>
      <c r="F50" s="38">
        <f>'[1]вспомогат'!H47</f>
        <v>263547.8400000003</v>
      </c>
      <c r="G50" s="39">
        <f>'[1]вспомогат'!I47</f>
        <v>63.02424139522545</v>
      </c>
      <c r="H50" s="35">
        <f>'[1]вспомогат'!J47</f>
        <v>-154621.15999999968</v>
      </c>
      <c r="I50" s="36">
        <f>'[1]вспомогат'!K47</f>
        <v>144.79432140731586</v>
      </c>
      <c r="J50" s="37">
        <f>'[1]вспомогат'!L47</f>
        <v>782753.8900000001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2647840</v>
      </c>
      <c r="D51" s="38">
        <f>'[1]вспомогат'!D48</f>
        <v>498722</v>
      </c>
      <c r="E51" s="33">
        <f>'[1]вспомогат'!G48</f>
        <v>2367567.81</v>
      </c>
      <c r="F51" s="38">
        <f>'[1]вспомогат'!H48</f>
        <v>104926.31000000006</v>
      </c>
      <c r="G51" s="39">
        <f>'[1]вспомогат'!I48</f>
        <v>21.039037780567142</v>
      </c>
      <c r="H51" s="35">
        <f>'[1]вспомогат'!J48</f>
        <v>-393795.68999999994</v>
      </c>
      <c r="I51" s="36">
        <f>'[1]вспомогат'!K48</f>
        <v>89.41506322134268</v>
      </c>
      <c r="J51" s="37">
        <f>'[1]вспомогат'!L48</f>
        <v>-280272.18999999994</v>
      </c>
    </row>
    <row r="52" spans="1:10" ht="14.25" customHeight="1">
      <c r="A52" s="53" t="s">
        <v>54</v>
      </c>
      <c r="B52" s="33">
        <f>'[1]вспомогат'!B49</f>
        <v>16204500</v>
      </c>
      <c r="C52" s="33">
        <f>'[1]вспомогат'!C49</f>
        <v>5487211</v>
      </c>
      <c r="D52" s="38">
        <f>'[1]вспомогат'!D49</f>
        <v>968715</v>
      </c>
      <c r="E52" s="33">
        <f>'[1]вспомогат'!G49</f>
        <v>6289736.17</v>
      </c>
      <c r="F52" s="38">
        <f>'[1]вспомогат'!H49</f>
        <v>612182.3399999999</v>
      </c>
      <c r="G52" s="39">
        <f>'[1]вспомогат'!I49</f>
        <v>63.195298926928956</v>
      </c>
      <c r="H52" s="35">
        <f>'[1]вспомогат'!J49</f>
        <v>-356532.66000000015</v>
      </c>
      <c r="I52" s="36">
        <f>'[1]вспомогат'!K49</f>
        <v>114.6253747122172</v>
      </c>
      <c r="J52" s="37">
        <f>'[1]вспомогат'!L49</f>
        <v>802525.1699999999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2749162</v>
      </c>
      <c r="D53" s="38">
        <f>'[1]вспомогат'!D50</f>
        <v>948906</v>
      </c>
      <c r="E53" s="33">
        <f>'[1]вспомогат'!G50</f>
        <v>2666688.86</v>
      </c>
      <c r="F53" s="38">
        <f>'[1]вспомогат'!H50</f>
        <v>195938.5</v>
      </c>
      <c r="G53" s="39">
        <f>'[1]вспомогат'!I50</f>
        <v>20.648884083354936</v>
      </c>
      <c r="H53" s="35">
        <f>'[1]вспомогат'!J50</f>
        <v>-752967.5</v>
      </c>
      <c r="I53" s="36">
        <f>'[1]вспомогат'!K50</f>
        <v>97.00006256451965</v>
      </c>
      <c r="J53" s="37">
        <f>'[1]вспомогат'!L50</f>
        <v>-82473.14000000013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2126259</v>
      </c>
      <c r="D54" s="38">
        <f>'[1]вспомогат'!D51</f>
        <v>319660</v>
      </c>
      <c r="E54" s="33">
        <f>'[1]вспомогат'!G51</f>
        <v>2251395.65</v>
      </c>
      <c r="F54" s="38">
        <f>'[1]вспомогат'!H51</f>
        <v>117224.21999999974</v>
      </c>
      <c r="G54" s="39">
        <f>'[1]вспомогат'!I51</f>
        <v>36.67153225301875</v>
      </c>
      <c r="H54" s="35">
        <f>'[1]вспомогат'!J51</f>
        <v>-202435.78000000026</v>
      </c>
      <c r="I54" s="36">
        <f>'[1]вспомогат'!K51</f>
        <v>105.88529666423516</v>
      </c>
      <c r="J54" s="37">
        <f>'[1]вспомогат'!L51</f>
        <v>125136.6499999999</v>
      </c>
    </row>
    <row r="55" spans="1:10" ht="15" customHeight="1">
      <c r="A55" s="51" t="s">
        <v>57</v>
      </c>
      <c r="B55" s="41">
        <f>SUM(B39:B54)</f>
        <v>241095997</v>
      </c>
      <c r="C55" s="41">
        <f>SUM(C39:C54)</f>
        <v>87408201</v>
      </c>
      <c r="D55" s="41">
        <f>SUM(D39:D54)</f>
        <v>19397184</v>
      </c>
      <c r="E55" s="41">
        <f>SUM(E39:E54)</f>
        <v>89224924.19000001</v>
      </c>
      <c r="F55" s="41">
        <f>SUM(F39:F54)</f>
        <v>7408457.170000001</v>
      </c>
      <c r="G55" s="42">
        <f>F55/D55*100</f>
        <v>38.19346751569713</v>
      </c>
      <c r="H55" s="41">
        <f>SUM(H39:H54)</f>
        <v>-11988726.830000002</v>
      </c>
      <c r="I55" s="43">
        <f>E55/C55*100</f>
        <v>102.07843562642367</v>
      </c>
      <c r="J55" s="41">
        <f>SUM(J39:J54)</f>
        <v>1816723.1899999995</v>
      </c>
    </row>
    <row r="56" spans="1:10" ht="15.75" customHeight="1">
      <c r="A56" s="54" t="s">
        <v>58</v>
      </c>
      <c r="B56" s="55">
        <f>'[1]вспомогат'!B52</f>
        <v>8309691272</v>
      </c>
      <c r="C56" s="55">
        <f>'[1]вспомогат'!C52</f>
        <v>3219656550</v>
      </c>
      <c r="D56" s="55">
        <f>'[1]вспомогат'!D52</f>
        <v>700062001</v>
      </c>
      <c r="E56" s="55">
        <f>'[1]вспомогат'!G52</f>
        <v>3089002855.1999993</v>
      </c>
      <c r="F56" s="55">
        <f>'[1]вспомогат'!H52</f>
        <v>307108001.89999974</v>
      </c>
      <c r="G56" s="56">
        <f>'[1]вспомогат'!I52</f>
        <v>43.86868612513076</v>
      </c>
      <c r="H56" s="55">
        <f>'[1]вспомогат'!J52</f>
        <v>-380965272.2700002</v>
      </c>
      <c r="I56" s="56">
        <f>'[1]вспомогат'!K52</f>
        <v>95.94199900607408</v>
      </c>
      <c r="J56" s="55">
        <f>'[1]вспомогат'!L52</f>
        <v>-130653694.80000067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16.05.2017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2017-05-17T04:22:16Z</dcterms:created>
  <dcterms:modified xsi:type="dcterms:W3CDTF">2017-05-17T04:22:52Z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