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<sst xmlns="http://schemas.openxmlformats.org/spreadsheetml/2006/main" count="64" uniqueCount="59">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</sst>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85;&#1072;&#1076;&#1093;_0206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02.06.2017</v>
          </cell>
        </row>
        <row r="6">
          <cell r="G6" t="str">
            <v>Фактично надійшло на 02.06.2017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793010800</v>
          </cell>
          <cell r="D10">
            <v>160726280</v>
          </cell>
          <cell r="G10">
            <v>673058931.51</v>
          </cell>
          <cell r="H10">
            <v>11649198.379999995</v>
          </cell>
          <cell r="I10">
            <v>7.247849188073037</v>
          </cell>
          <cell r="J10">
            <v>-149077081.62</v>
          </cell>
          <cell r="K10">
            <v>84.8738669775998</v>
          </cell>
          <cell r="L10">
            <v>-119951868.49000001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1749664713.54</v>
          </cell>
          <cell r="H11">
            <v>22911568.170000076</v>
          </cell>
          <cell r="I11">
            <v>7.026579620940312</v>
          </cell>
          <cell r="J11">
            <v>-303158431.8299999</v>
          </cell>
          <cell r="K11">
            <v>87.54035575913284</v>
          </cell>
          <cell r="L11">
            <v>-249030286.46000004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145063009.31</v>
          </cell>
          <cell r="H12">
            <v>2478408.9600000083</v>
          </cell>
          <cell r="I12">
            <v>10.174093446148921</v>
          </cell>
          <cell r="J12">
            <v>-21881589.03999999</v>
          </cell>
          <cell r="K12">
            <v>100.99448845117938</v>
          </cell>
          <cell r="L12">
            <v>1428429.3100000024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203598466.11</v>
          </cell>
          <cell r="H13">
            <v>13895681.070000023</v>
          </cell>
          <cell r="I13">
            <v>39.16372444406872</v>
          </cell>
          <cell r="J13">
            <v>-21585318.929999977</v>
          </cell>
          <cell r="K13">
            <v>92.92842499738695</v>
          </cell>
          <cell r="L13">
            <v>-15493233.889999986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184043584.75</v>
          </cell>
          <cell r="H14">
            <v>1629516.7700000107</v>
          </cell>
          <cell r="I14">
            <v>4.7752806529129375</v>
          </cell>
          <cell r="J14">
            <v>-32494483.22999999</v>
          </cell>
          <cell r="K14">
            <v>88.09411620404275</v>
          </cell>
          <cell r="L14">
            <v>-24873415.25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28525547.31</v>
          </cell>
          <cell r="H15">
            <v>268347.4299999997</v>
          </cell>
          <cell r="I15">
            <v>5.841640289962333</v>
          </cell>
          <cell r="J15">
            <v>-4325352.57</v>
          </cell>
          <cell r="K15">
            <v>91.28671738942597</v>
          </cell>
          <cell r="L15">
            <v>-2722752.6900000013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13213834.93</v>
          </cell>
          <cell r="H16">
            <v>73868.83999999985</v>
          </cell>
          <cell r="I16">
            <v>2.284956878378804</v>
          </cell>
          <cell r="J16">
            <v>-3158964.16</v>
          </cell>
          <cell r="K16">
            <v>94.16629809229268</v>
          </cell>
          <cell r="L16">
            <v>-818611.0700000003</v>
          </cell>
        </row>
        <row r="17">
          <cell r="B17">
            <v>176752700</v>
          </cell>
          <cell r="C17">
            <v>72701684</v>
          </cell>
          <cell r="D17">
            <v>13806665</v>
          </cell>
          <cell r="G17">
            <v>90976166.66</v>
          </cell>
          <cell r="H17">
            <v>947622.9799999893</v>
          </cell>
          <cell r="I17">
            <v>6.863518308005512</v>
          </cell>
          <cell r="J17">
            <v>-12859042.02000001</v>
          </cell>
          <cell r="K17">
            <v>125.13625772409893</v>
          </cell>
          <cell r="L17">
            <v>18274482.659999996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9623882.33</v>
          </cell>
          <cell r="H18">
            <v>67440.1099999994</v>
          </cell>
          <cell r="I18">
            <v>4.374342293023338</v>
          </cell>
          <cell r="J18">
            <v>-1474279.8900000006</v>
          </cell>
          <cell r="K18">
            <v>117.8483297697166</v>
          </cell>
          <cell r="L18">
            <v>1457553.33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7081751.31</v>
          </cell>
          <cell r="H19">
            <v>87615.8599999994</v>
          </cell>
          <cell r="I19">
            <v>10.673562619081192</v>
          </cell>
          <cell r="J19">
            <v>-733252.1400000006</v>
          </cell>
          <cell r="K19">
            <v>133.5900465695184</v>
          </cell>
          <cell r="L19">
            <v>1780644.3099999996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47765642.59</v>
          </cell>
          <cell r="H20">
            <v>736739.8400000036</v>
          </cell>
          <cell r="I20">
            <v>8.485982415028182</v>
          </cell>
          <cell r="J20">
            <v>-7945105.159999996</v>
          </cell>
          <cell r="K20">
            <v>109.35518213534223</v>
          </cell>
          <cell r="L20">
            <v>4086283.5900000036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36025596.48</v>
          </cell>
          <cell r="H21">
            <v>424150.2299999967</v>
          </cell>
          <cell r="I21">
            <v>6.575890996700766</v>
          </cell>
          <cell r="J21">
            <v>-6025929.770000003</v>
          </cell>
          <cell r="K21">
            <v>107.64085474237883</v>
          </cell>
          <cell r="L21">
            <v>2557266.4799999967</v>
          </cell>
        </row>
        <row r="22">
          <cell r="B22">
            <v>75232874</v>
          </cell>
          <cell r="C22">
            <v>35416605</v>
          </cell>
          <cell r="D22">
            <v>6186270</v>
          </cell>
          <cell r="G22">
            <v>35997043.66</v>
          </cell>
          <cell r="H22">
            <v>320849.44999999553</v>
          </cell>
          <cell r="I22">
            <v>5.186476665260254</v>
          </cell>
          <cell r="J22">
            <v>-5865420.5500000045</v>
          </cell>
          <cell r="K22">
            <v>101.63888848182934</v>
          </cell>
          <cell r="L22">
            <v>580438.6599999964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25705293.71</v>
          </cell>
          <cell r="H23">
            <v>191507.7800000012</v>
          </cell>
          <cell r="I23">
            <v>3.849887815007061</v>
          </cell>
          <cell r="J23">
            <v>-4782865.219999999</v>
          </cell>
          <cell r="K23">
            <v>103.8099731389463</v>
          </cell>
          <cell r="L23">
            <v>943420.7100000009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13851377.46</v>
          </cell>
          <cell r="H24">
            <v>196469.29000000097</v>
          </cell>
          <cell r="I24">
            <v>9.371978793597293</v>
          </cell>
          <cell r="J24">
            <v>-1899878.709999999</v>
          </cell>
          <cell r="K24">
            <v>113.59015270492763</v>
          </cell>
          <cell r="L24">
            <v>1657206.460000001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41881649.55</v>
          </cell>
          <cell r="H25">
            <v>310996.2199999988</v>
          </cell>
          <cell r="I25">
            <v>3.882965497996363</v>
          </cell>
          <cell r="J25">
            <v>-7698248.780000001</v>
          </cell>
          <cell r="K25">
            <v>101.25991959969573</v>
          </cell>
          <cell r="L25">
            <v>521109.549999997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23062326.75</v>
          </cell>
          <cell r="H26">
            <v>329827.94999999925</v>
          </cell>
          <cell r="I26">
            <v>7.818434961609221</v>
          </cell>
          <cell r="J26">
            <v>-3888765.0500000007</v>
          </cell>
          <cell r="K26">
            <v>93.60099142914903</v>
          </cell>
          <cell r="L26">
            <v>-1576650.25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18846669.99</v>
          </cell>
          <cell r="H27">
            <v>157981.98999999836</v>
          </cell>
          <cell r="I27">
            <v>4.822365322385877</v>
          </cell>
          <cell r="J27">
            <v>-3118045.0100000016</v>
          </cell>
          <cell r="K27">
            <v>113.36697442566623</v>
          </cell>
          <cell r="L27">
            <v>2222189.9899999984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23816770.13</v>
          </cell>
          <cell r="H28">
            <v>287730.02999999747</v>
          </cell>
          <cell r="I28">
            <v>6.582361524038497</v>
          </cell>
          <cell r="J28">
            <v>-4083497.9700000025</v>
          </cell>
          <cell r="K28">
            <v>91.8568118710214</v>
          </cell>
          <cell r="L28">
            <v>-2111377.870000001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58401221.04</v>
          </cell>
          <cell r="H29">
            <v>423045.1099999994</v>
          </cell>
          <cell r="I29">
            <v>4.959763490231942</v>
          </cell>
          <cell r="J29">
            <v>-8106496.890000001</v>
          </cell>
          <cell r="K29">
            <v>99.81576350557664</v>
          </cell>
          <cell r="L29">
            <v>-107794.9600000009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22858233.57</v>
          </cell>
          <cell r="H30">
            <v>302575.30000000075</v>
          </cell>
          <cell r="I30">
            <v>8.642640487934898</v>
          </cell>
          <cell r="J30">
            <v>-3198383.6999999993</v>
          </cell>
          <cell r="K30">
            <v>111.70388252300224</v>
          </cell>
          <cell r="L30">
            <v>2394993.5700000003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11130250.13</v>
          </cell>
          <cell r="H31">
            <v>128256.5700000003</v>
          </cell>
          <cell r="I31">
            <v>7.9373172808670205</v>
          </cell>
          <cell r="J31">
            <v>-1487611.4299999997</v>
          </cell>
          <cell r="K31">
            <v>90.65567938551655</v>
          </cell>
          <cell r="L31">
            <v>-1147248.8699999992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11948902.96</v>
          </cell>
          <cell r="H32">
            <v>108848.09000000171</v>
          </cell>
          <cell r="I32">
            <v>5.59116872630077</v>
          </cell>
          <cell r="J32">
            <v>-1837937.9099999983</v>
          </cell>
          <cell r="K32">
            <v>117.15220625701201</v>
          </cell>
          <cell r="L32">
            <v>1749433.960000001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18230268.68</v>
          </cell>
          <cell r="H33">
            <v>79015.91999999806</v>
          </cell>
          <cell r="I33">
            <v>2.3454022014436475</v>
          </cell>
          <cell r="J33">
            <v>-3289955.080000002</v>
          </cell>
          <cell r="K33">
            <v>107.945543430595</v>
          </cell>
          <cell r="L33">
            <v>1341874.6799999997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17836367.75</v>
          </cell>
          <cell r="H34">
            <v>140782.19000000134</v>
          </cell>
          <cell r="I34">
            <v>4.975866468737897</v>
          </cell>
          <cell r="J34">
            <v>-2688517.8099999987</v>
          </cell>
          <cell r="K34">
            <v>110.86180753976515</v>
          </cell>
          <cell r="L34">
            <v>1747537.75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42167385.47</v>
          </cell>
          <cell r="H35">
            <v>654503.0700000003</v>
          </cell>
          <cell r="I35">
            <v>9.566015795763821</v>
          </cell>
          <cell r="J35">
            <v>-6187457.93</v>
          </cell>
          <cell r="K35">
            <v>107.8734503550157</v>
          </cell>
          <cell r="L35">
            <v>3077706.469999999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4374391.73</v>
          </cell>
          <cell r="H36">
            <v>83591.76000000071</v>
          </cell>
          <cell r="I36">
            <v>5.528818832642871</v>
          </cell>
          <cell r="J36">
            <v>-1428336.2399999993</v>
          </cell>
          <cell r="K36">
            <v>75.73209323181226</v>
          </cell>
          <cell r="L36">
            <v>-1401748.2699999996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12882914.45</v>
          </cell>
          <cell r="H37">
            <v>195036.04999999888</v>
          </cell>
          <cell r="I37">
            <v>6.70640422308457</v>
          </cell>
          <cell r="J37">
            <v>-2713169.950000001</v>
          </cell>
          <cell r="K37">
            <v>84.84942864071537</v>
          </cell>
          <cell r="L37">
            <v>-2300351.5500000007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6112202.17</v>
          </cell>
          <cell r="H38">
            <v>45278.24000000022</v>
          </cell>
          <cell r="I38">
            <v>4.314650083332799</v>
          </cell>
          <cell r="J38">
            <v>-1004128.7599999998</v>
          </cell>
          <cell r="K38">
            <v>98.76616139556882</v>
          </cell>
          <cell r="L38">
            <v>-76356.83000000007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4947076.12</v>
          </cell>
          <cell r="H39">
            <v>93597.5700000003</v>
          </cell>
          <cell r="I39">
            <v>3.635755083585705</v>
          </cell>
          <cell r="J39">
            <v>-2480766.4299999997</v>
          </cell>
          <cell r="K39">
            <v>67.93083711831031</v>
          </cell>
          <cell r="L39">
            <v>-2335442.88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5528887.31</v>
          </cell>
          <cell r="H40">
            <v>5139.569999999367</v>
          </cell>
          <cell r="I40">
            <v>0.9314763867290422</v>
          </cell>
          <cell r="J40">
            <v>-546626.4300000006</v>
          </cell>
          <cell r="K40">
            <v>174.56373363727639</v>
          </cell>
          <cell r="L40">
            <v>2361627.3099999996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5435934.89</v>
          </cell>
          <cell r="H41">
            <v>57721.699999999255</v>
          </cell>
          <cell r="I41">
            <v>5.628090873634873</v>
          </cell>
          <cell r="J41">
            <v>-967878.3000000007</v>
          </cell>
          <cell r="K41">
            <v>121.199859311944</v>
          </cell>
          <cell r="L41">
            <v>950834.8899999997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10452652.13</v>
          </cell>
          <cell r="H42">
            <v>147748.11000000127</v>
          </cell>
          <cell r="I42">
            <v>8.605170506864205</v>
          </cell>
          <cell r="J42">
            <v>-1569220.8899999987</v>
          </cell>
          <cell r="K42">
            <v>97.20437796008714</v>
          </cell>
          <cell r="L42">
            <v>-300620.8699999992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16819377.35</v>
          </cell>
          <cell r="H43">
            <v>149665.4600000009</v>
          </cell>
          <cell r="I43">
            <v>5.137437045865242</v>
          </cell>
          <cell r="J43">
            <v>-2763566.539999999</v>
          </cell>
          <cell r="K43">
            <v>105.05801453364666</v>
          </cell>
          <cell r="L43">
            <v>809768.3500000015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7471960.29</v>
          </cell>
          <cell r="H44">
            <v>136176.52000000048</v>
          </cell>
          <cell r="I44">
            <v>10.44266433544987</v>
          </cell>
          <cell r="J44">
            <v>-1167863.4799999995</v>
          </cell>
          <cell r="K44">
            <v>90.45015034754252</v>
          </cell>
          <cell r="L44">
            <v>-788899.71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6793278.87</v>
          </cell>
          <cell r="H45">
            <v>24007.860000000335</v>
          </cell>
          <cell r="I45">
            <v>2.880218537016127</v>
          </cell>
          <cell r="J45">
            <v>-809535.1399999997</v>
          </cell>
          <cell r="K45">
            <v>92.57620386370202</v>
          </cell>
          <cell r="L45">
            <v>-544761.1299999999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2977336.48</v>
          </cell>
          <cell r="H46">
            <v>43132.5</v>
          </cell>
          <cell r="I46">
            <v>9.150163878782735</v>
          </cell>
          <cell r="J46">
            <v>-428252.5</v>
          </cell>
          <cell r="K46">
            <v>111.9266187207222</v>
          </cell>
          <cell r="L46">
            <v>317257.48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2788916.02</v>
          </cell>
          <cell r="H47">
            <v>12560.220000000205</v>
          </cell>
          <cell r="I47">
            <v>2.5766456599872414</v>
          </cell>
          <cell r="J47">
            <v>-474903.7799999998</v>
          </cell>
          <cell r="K47">
            <v>124.78907460902124</v>
          </cell>
          <cell r="L47">
            <v>554012.02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2814365.05</v>
          </cell>
          <cell r="H48">
            <v>12420.629999999888</v>
          </cell>
          <cell r="I48">
            <v>2.485507942415961</v>
          </cell>
          <cell r="J48">
            <v>-487301.3700000001</v>
          </cell>
          <cell r="K48">
            <v>89.41412591713839</v>
          </cell>
          <cell r="L48">
            <v>-333196.9500000002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7030977</v>
          </cell>
          <cell r="H49">
            <v>105672.08000000007</v>
          </cell>
          <cell r="I49">
            <v>10.184436151675438</v>
          </cell>
          <cell r="J49">
            <v>-931911.9199999999</v>
          </cell>
          <cell r="K49">
            <v>105.27628939919249</v>
          </cell>
          <cell r="L49">
            <v>352382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2935043.62</v>
          </cell>
          <cell r="H50">
            <v>18242.459999999963</v>
          </cell>
          <cell r="I50">
            <v>2.679538664465349</v>
          </cell>
          <cell r="J50">
            <v>-662563.54</v>
          </cell>
          <cell r="K50">
            <v>85.57058316579047</v>
          </cell>
          <cell r="L50">
            <v>-494924.3799999999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2555116.22</v>
          </cell>
          <cell r="H51">
            <v>10934.560000000056</v>
          </cell>
          <cell r="I51">
            <v>3.1746828092791146</v>
          </cell>
          <cell r="J51">
            <v>-333495.43999999994</v>
          </cell>
          <cell r="K51">
            <v>103.41715286707473</v>
          </cell>
          <cell r="L51">
            <v>84427.2200000002</v>
          </cell>
        </row>
        <row r="52">
          <cell r="B52">
            <v>8488427175</v>
          </cell>
          <cell r="C52">
            <v>4031453979</v>
          </cell>
          <cell r="D52">
            <v>701564906</v>
          </cell>
          <cell r="G52">
            <v>3656295317.379999</v>
          </cell>
          <cell r="H52">
            <v>59943472.890000075</v>
          </cell>
          <cell r="I52">
            <v>8.54425191131212</v>
          </cell>
          <cell r="J52">
            <v>-622851912.3999996</v>
          </cell>
          <cell r="K52">
            <v>90.69420949428626</v>
          </cell>
          <cell r="L52">
            <v>-375158661.62000084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40" sqref="E4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02.06.2017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02.06.2017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червень</v>
      </c>
      <c r="E8" s="15" t="s">
        <v>10</v>
      </c>
      <c r="F8" s="20" t="str">
        <f>'[6]вспомогат'!H8</f>
        <v>за червень</v>
      </c>
      <c r="G8" s="21" t="str">
        <f>'[6]вспомогат'!I8</f>
        <v>за червень</v>
      </c>
      <c r="H8" s="22"/>
      <c r="I8" s="21" t="str">
        <f>'[6]вспомогат'!K8</f>
        <v>за 6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6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1507405100</v>
      </c>
      <c r="C10" s="32">
        <f>'[6]вспомогат'!C10</f>
        <v>793010800</v>
      </c>
      <c r="D10" s="32">
        <f>'[6]вспомогат'!D10</f>
        <v>160726280</v>
      </c>
      <c r="E10" s="32">
        <f>'[6]вспомогат'!G10</f>
        <v>673058931.51</v>
      </c>
      <c r="F10" s="32">
        <f>'[6]вспомогат'!H10</f>
        <v>11649198.379999995</v>
      </c>
      <c r="G10" s="33">
        <f>'[6]вспомогат'!I10</f>
        <v>7.247849188073037</v>
      </c>
      <c r="H10" s="32">
        <f>'[6]вспомогат'!J10</f>
        <v>-149077081.62</v>
      </c>
      <c r="I10" s="33">
        <f>'[6]вспомогат'!K10</f>
        <v>84.8738669775998</v>
      </c>
      <c r="J10" s="32">
        <f>'[6]вспомогат'!L10</f>
        <v>-119951868.49000001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1998695000</v>
      </c>
      <c r="D12" s="32">
        <f>'[6]вспомогат'!D11</f>
        <v>326070000</v>
      </c>
      <c r="E12" s="32">
        <f>'[6]вспомогат'!G11</f>
        <v>1749664713.54</v>
      </c>
      <c r="F12" s="32">
        <f>'[6]вспомогат'!H11</f>
        <v>22911568.170000076</v>
      </c>
      <c r="G12" s="35">
        <f>'[6]вспомогат'!I11</f>
        <v>7.026579620940312</v>
      </c>
      <c r="H12" s="36">
        <f>'[6]вспомогат'!J11</f>
        <v>-303158431.8299999</v>
      </c>
      <c r="I12" s="35">
        <f>'[6]вспомогат'!K11</f>
        <v>87.54035575913284</v>
      </c>
      <c r="J12" s="38">
        <f>'[6]вспомогат'!L11</f>
        <v>-249030286.46000004</v>
      </c>
    </row>
    <row r="13" spans="1:10" ht="12.75">
      <c r="A13" s="31" t="s">
        <v>15</v>
      </c>
      <c r="B13" s="32">
        <f>'[6]вспомогат'!B12</f>
        <v>307664610</v>
      </c>
      <c r="C13" s="32">
        <f>'[6]вспомогат'!C12</f>
        <v>143634580</v>
      </c>
      <c r="D13" s="32">
        <f>'[6]вспомогат'!D12</f>
        <v>24359998</v>
      </c>
      <c r="E13" s="32">
        <f>'[6]вспомогат'!G12</f>
        <v>145063009.31</v>
      </c>
      <c r="F13" s="32">
        <f>'[6]вспомогат'!H12</f>
        <v>2478408.9600000083</v>
      </c>
      <c r="G13" s="35">
        <f>'[6]вспомогат'!I12</f>
        <v>10.174093446148921</v>
      </c>
      <c r="H13" s="36">
        <f>'[6]вспомогат'!J12</f>
        <v>-21881589.03999999</v>
      </c>
      <c r="I13" s="35">
        <f>'[6]вспомогат'!K12</f>
        <v>100.99448845117938</v>
      </c>
      <c r="J13" s="38">
        <f>'[6]вспомогат'!L12</f>
        <v>1428429.3100000024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219091700</v>
      </c>
      <c r="D14" s="32">
        <f>'[6]вспомогат'!D13</f>
        <v>35481000</v>
      </c>
      <c r="E14" s="32">
        <f>'[6]вспомогат'!G13</f>
        <v>203598466.11</v>
      </c>
      <c r="F14" s="32">
        <f>'[6]вспомогат'!H13</f>
        <v>13895681.070000023</v>
      </c>
      <c r="G14" s="35">
        <f>'[6]вспомогат'!I13</f>
        <v>39.16372444406872</v>
      </c>
      <c r="H14" s="36">
        <f>'[6]вспомогат'!J13</f>
        <v>-21585318.929999977</v>
      </c>
      <c r="I14" s="35">
        <f>'[6]вспомогат'!K13</f>
        <v>92.92842499738695</v>
      </c>
      <c r="J14" s="38">
        <f>'[6]вспомогат'!L13</f>
        <v>-15493233.889999986</v>
      </c>
    </row>
    <row r="15" spans="1:10" ht="12.75">
      <c r="A15" s="31" t="s">
        <v>17</v>
      </c>
      <c r="B15" s="32">
        <f>'[6]вспомогат'!B14</f>
        <v>456400000</v>
      </c>
      <c r="C15" s="32">
        <f>'[6]вспомогат'!C14</f>
        <v>208917000</v>
      </c>
      <c r="D15" s="32">
        <f>'[6]вспомогат'!D14</f>
        <v>34124000</v>
      </c>
      <c r="E15" s="32">
        <f>'[6]вспомогат'!G14</f>
        <v>184043584.75</v>
      </c>
      <c r="F15" s="32">
        <f>'[6]вспомогат'!H14</f>
        <v>1629516.7700000107</v>
      </c>
      <c r="G15" s="35">
        <f>'[6]вспомогат'!I14</f>
        <v>4.7752806529129375</v>
      </c>
      <c r="H15" s="36">
        <f>'[6]вспомогат'!J14</f>
        <v>-32494483.22999999</v>
      </c>
      <c r="I15" s="35">
        <f>'[6]вспомогат'!K14</f>
        <v>88.09411620404275</v>
      </c>
      <c r="J15" s="38">
        <f>'[6]вспомогат'!L14</f>
        <v>-24873415.25</v>
      </c>
    </row>
    <row r="16" spans="1:10" ht="12.75">
      <c r="A16" s="31" t="s">
        <v>18</v>
      </c>
      <c r="B16" s="32">
        <f>'[6]вспомогат'!B15</f>
        <v>62507600</v>
      </c>
      <c r="C16" s="32">
        <f>'[6]вспомогат'!C15</f>
        <v>31248300</v>
      </c>
      <c r="D16" s="32">
        <f>'[6]вспомогат'!D15</f>
        <v>4593700</v>
      </c>
      <c r="E16" s="32">
        <f>'[6]вспомогат'!G15</f>
        <v>28525547.31</v>
      </c>
      <c r="F16" s="32">
        <f>'[6]вспомогат'!H15</f>
        <v>268347.4299999997</v>
      </c>
      <c r="G16" s="35">
        <f>'[6]вспомогат'!I15</f>
        <v>5.841640289962333</v>
      </c>
      <c r="H16" s="36">
        <f>'[6]вспомогат'!J15</f>
        <v>-4325352.57</v>
      </c>
      <c r="I16" s="35">
        <f>'[6]вспомогат'!K15</f>
        <v>91.28671738942597</v>
      </c>
      <c r="J16" s="38">
        <f>'[6]вспомогат'!L15</f>
        <v>-2722752.6900000013</v>
      </c>
    </row>
    <row r="17" spans="1:10" ht="18" customHeight="1">
      <c r="A17" s="39" t="s">
        <v>19</v>
      </c>
      <c r="B17" s="40">
        <f>SUM(B12:B16)</f>
        <v>5424657723</v>
      </c>
      <c r="C17" s="40">
        <f>SUM(C12:C16)</f>
        <v>2601586580</v>
      </c>
      <c r="D17" s="40">
        <f>SUM(D12:D16)</f>
        <v>424628698</v>
      </c>
      <c r="E17" s="40">
        <f>SUM(E12:E16)</f>
        <v>2310895321.02</v>
      </c>
      <c r="F17" s="40">
        <f>SUM(F12:F16)</f>
        <v>41183522.40000012</v>
      </c>
      <c r="G17" s="41">
        <f>F17/D17*100</f>
        <v>9.698713863187862</v>
      </c>
      <c r="H17" s="40">
        <f>SUM(H12:H16)</f>
        <v>-383445175.59999985</v>
      </c>
      <c r="I17" s="42">
        <f>E17/C17*100</f>
        <v>88.82638535981377</v>
      </c>
      <c r="J17" s="40">
        <f>SUM(J12:J16)</f>
        <v>-290691258.98</v>
      </c>
    </row>
    <row r="18" spans="1:10" ht="20.25" customHeight="1">
      <c r="A18" s="31" t="s">
        <v>20</v>
      </c>
      <c r="B18" s="43">
        <f>'[6]вспомогат'!B16</f>
        <v>34618810</v>
      </c>
      <c r="C18" s="43">
        <f>'[6]вспомогат'!C16</f>
        <v>14032446</v>
      </c>
      <c r="D18" s="43">
        <f>'[6]вспомогат'!D16</f>
        <v>3232833</v>
      </c>
      <c r="E18" s="43">
        <f>'[6]вспомогат'!G16</f>
        <v>13213834.93</v>
      </c>
      <c r="F18" s="43">
        <f>'[6]вспомогат'!H16</f>
        <v>73868.83999999985</v>
      </c>
      <c r="G18" s="44">
        <f>'[6]вспомогат'!I16</f>
        <v>2.284956878378804</v>
      </c>
      <c r="H18" s="45">
        <f>'[6]вспомогат'!J16</f>
        <v>-3158964.16</v>
      </c>
      <c r="I18" s="46">
        <f>'[6]вспомогат'!K16</f>
        <v>94.16629809229268</v>
      </c>
      <c r="J18" s="47">
        <f>'[6]вспомогат'!L16</f>
        <v>-818611.0700000003</v>
      </c>
    </row>
    <row r="19" spans="1:10" ht="12.75">
      <c r="A19" s="31" t="s">
        <v>21</v>
      </c>
      <c r="B19" s="43">
        <f>'[6]вспомогат'!B17</f>
        <v>176752700</v>
      </c>
      <c r="C19" s="43">
        <f>'[6]вспомогат'!C17</f>
        <v>72701684</v>
      </c>
      <c r="D19" s="43">
        <f>'[6]вспомогат'!D17</f>
        <v>13806665</v>
      </c>
      <c r="E19" s="43">
        <f>'[6]вспомогат'!G17</f>
        <v>90976166.66</v>
      </c>
      <c r="F19" s="43">
        <f>'[6]вспомогат'!H17</f>
        <v>947622.9799999893</v>
      </c>
      <c r="G19" s="44">
        <f>'[6]вспомогат'!I17</f>
        <v>6.863518308005512</v>
      </c>
      <c r="H19" s="36">
        <f>'[6]вспомогат'!J17</f>
        <v>-12859042.02000001</v>
      </c>
      <c r="I19" s="37">
        <f>'[6]вспомогат'!K17</f>
        <v>125.13625772409893</v>
      </c>
      <c r="J19" s="38">
        <f>'[6]вспомогат'!L17</f>
        <v>18274482.659999996</v>
      </c>
    </row>
    <row r="20" spans="1:10" ht="12.75">
      <c r="A20" s="31" t="s">
        <v>22</v>
      </c>
      <c r="B20" s="43">
        <f>'[6]вспомогат'!B18</f>
        <v>22603699</v>
      </c>
      <c r="C20" s="43">
        <f>'[6]вспомогат'!C18</f>
        <v>8166329</v>
      </c>
      <c r="D20" s="43">
        <f>'[6]вспомогат'!D18</f>
        <v>1541720</v>
      </c>
      <c r="E20" s="43">
        <f>'[6]вспомогат'!G18</f>
        <v>9623882.33</v>
      </c>
      <c r="F20" s="43">
        <f>'[6]вспомогат'!H18</f>
        <v>67440.1099999994</v>
      </c>
      <c r="G20" s="44">
        <f>'[6]вспомогат'!I18</f>
        <v>4.374342293023338</v>
      </c>
      <c r="H20" s="36">
        <f>'[6]вспомогат'!J18</f>
        <v>-1474279.8900000006</v>
      </c>
      <c r="I20" s="37">
        <f>'[6]вспомогат'!K18</f>
        <v>117.8483297697166</v>
      </c>
      <c r="J20" s="38">
        <f>'[6]вспомогат'!L18</f>
        <v>1457553.33</v>
      </c>
    </row>
    <row r="21" spans="1:10" ht="12.75">
      <c r="A21" s="31" t="s">
        <v>23</v>
      </c>
      <c r="B21" s="43">
        <f>'[6]вспомогат'!B19</f>
        <v>17998607</v>
      </c>
      <c r="C21" s="43">
        <f>'[6]вспомогат'!C19</f>
        <v>5301107</v>
      </c>
      <c r="D21" s="43">
        <f>'[6]вспомогат'!D19</f>
        <v>820868</v>
      </c>
      <c r="E21" s="43">
        <f>'[6]вспомогат'!G19</f>
        <v>7081751.31</v>
      </c>
      <c r="F21" s="43">
        <f>'[6]вспомогат'!H19</f>
        <v>87615.8599999994</v>
      </c>
      <c r="G21" s="44">
        <f>'[6]вспомогат'!I19</f>
        <v>10.673562619081192</v>
      </c>
      <c r="H21" s="36">
        <f>'[6]вспомогат'!J19</f>
        <v>-733252.1400000006</v>
      </c>
      <c r="I21" s="37">
        <f>'[6]вспомогат'!K19</f>
        <v>133.5900465695184</v>
      </c>
      <c r="J21" s="38">
        <f>'[6]вспомогат'!L19</f>
        <v>1780644.3099999996</v>
      </c>
    </row>
    <row r="22" spans="1:10" ht="12.75">
      <c r="A22" s="31" t="s">
        <v>24</v>
      </c>
      <c r="B22" s="43">
        <f>'[6]вспомогат'!B20</f>
        <v>110990637</v>
      </c>
      <c r="C22" s="43">
        <f>'[6]вспомогат'!C20</f>
        <v>43679359</v>
      </c>
      <c r="D22" s="43">
        <f>'[6]вспомогат'!D20</f>
        <v>8681845</v>
      </c>
      <c r="E22" s="43">
        <f>'[6]вспомогат'!G20</f>
        <v>47765642.59</v>
      </c>
      <c r="F22" s="43">
        <f>'[6]вспомогат'!H20</f>
        <v>736739.8400000036</v>
      </c>
      <c r="G22" s="44">
        <f>'[6]вспомогат'!I20</f>
        <v>8.485982415028182</v>
      </c>
      <c r="H22" s="36">
        <f>'[6]вспомогат'!J20</f>
        <v>-7945105.159999996</v>
      </c>
      <c r="I22" s="37">
        <f>'[6]вспомогат'!K20</f>
        <v>109.35518213534223</v>
      </c>
      <c r="J22" s="38">
        <f>'[6]вспомогат'!L20</f>
        <v>4086283.5900000036</v>
      </c>
    </row>
    <row r="23" spans="1:10" ht="12.75">
      <c r="A23" s="31" t="s">
        <v>25</v>
      </c>
      <c r="B23" s="43">
        <f>'[6]вспомогат'!B21</f>
        <v>85236200</v>
      </c>
      <c r="C23" s="43">
        <f>'[6]вспомогат'!C21</f>
        <v>33468330</v>
      </c>
      <c r="D23" s="43">
        <f>'[6]вспомогат'!D21</f>
        <v>6450080</v>
      </c>
      <c r="E23" s="43">
        <f>'[6]вспомогат'!G21</f>
        <v>36025596.48</v>
      </c>
      <c r="F23" s="43">
        <f>'[6]вспомогат'!H21</f>
        <v>424150.2299999967</v>
      </c>
      <c r="G23" s="44">
        <f>'[6]вспомогат'!I21</f>
        <v>6.575890996700766</v>
      </c>
      <c r="H23" s="36">
        <f>'[6]вспомогат'!J21</f>
        <v>-6025929.770000003</v>
      </c>
      <c r="I23" s="37">
        <f>'[6]вспомогат'!K21</f>
        <v>107.64085474237883</v>
      </c>
      <c r="J23" s="38">
        <f>'[6]вспомогат'!L21</f>
        <v>2557266.4799999967</v>
      </c>
    </row>
    <row r="24" spans="1:10" ht="12.75">
      <c r="A24" s="31" t="s">
        <v>26</v>
      </c>
      <c r="B24" s="43">
        <f>'[6]вспомогат'!B22</f>
        <v>75232874</v>
      </c>
      <c r="C24" s="43">
        <f>'[6]вспомогат'!C22</f>
        <v>35416605</v>
      </c>
      <c r="D24" s="43">
        <f>'[6]вспомогат'!D22</f>
        <v>6186270</v>
      </c>
      <c r="E24" s="43">
        <f>'[6]вспомогат'!G22</f>
        <v>35997043.66</v>
      </c>
      <c r="F24" s="43">
        <f>'[6]вспомогат'!H22</f>
        <v>320849.44999999553</v>
      </c>
      <c r="G24" s="44">
        <f>'[6]вспомогат'!I22</f>
        <v>5.186476665260254</v>
      </c>
      <c r="H24" s="36">
        <f>'[6]вспомогат'!J22</f>
        <v>-5865420.5500000045</v>
      </c>
      <c r="I24" s="37">
        <f>'[6]вспомогат'!K22</f>
        <v>101.63888848182934</v>
      </c>
      <c r="J24" s="38">
        <f>'[6]вспомогат'!L22</f>
        <v>580438.6599999964</v>
      </c>
    </row>
    <row r="25" spans="1:10" ht="12.75">
      <c r="A25" s="31" t="s">
        <v>27</v>
      </c>
      <c r="B25" s="43">
        <f>'[6]вспомогат'!B23</f>
        <v>62211100</v>
      </c>
      <c r="C25" s="43">
        <f>'[6]вспомогат'!C23</f>
        <v>24761873</v>
      </c>
      <c r="D25" s="43">
        <f>'[6]вспомогат'!D23</f>
        <v>4974373</v>
      </c>
      <c r="E25" s="43">
        <f>'[6]вспомогат'!G23</f>
        <v>25705293.71</v>
      </c>
      <c r="F25" s="43">
        <f>'[6]вспомогат'!H23</f>
        <v>191507.7800000012</v>
      </c>
      <c r="G25" s="44">
        <f>'[6]вспомогат'!I23</f>
        <v>3.849887815007061</v>
      </c>
      <c r="H25" s="36">
        <f>'[6]вспомогат'!J23</f>
        <v>-4782865.219999999</v>
      </c>
      <c r="I25" s="37">
        <f>'[6]вспомогат'!K23</f>
        <v>103.8099731389463</v>
      </c>
      <c r="J25" s="38">
        <f>'[6]вспомогат'!L23</f>
        <v>943420.7100000009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12194171</v>
      </c>
      <c r="D26" s="43">
        <f>'[6]вспомогат'!D24</f>
        <v>2096348</v>
      </c>
      <c r="E26" s="43">
        <f>'[6]вспомогат'!G24</f>
        <v>13851377.46</v>
      </c>
      <c r="F26" s="43">
        <f>'[6]вспомогат'!H24</f>
        <v>196469.29000000097</v>
      </c>
      <c r="G26" s="44">
        <f>'[6]вспомогат'!I24</f>
        <v>9.371978793597293</v>
      </c>
      <c r="H26" s="36">
        <f>'[6]вспомогат'!J24</f>
        <v>-1899878.709999999</v>
      </c>
      <c r="I26" s="37">
        <f>'[6]вспомогат'!K24</f>
        <v>113.59015270492763</v>
      </c>
      <c r="J26" s="38">
        <f>'[6]вспомогат'!L24</f>
        <v>1657206.460000001</v>
      </c>
    </row>
    <row r="27" spans="1:10" ht="12.75">
      <c r="A27" s="31" t="s">
        <v>29</v>
      </c>
      <c r="B27" s="43">
        <f>'[6]вспомогат'!B25</f>
        <v>108458703</v>
      </c>
      <c r="C27" s="43">
        <f>'[6]вспомогат'!C25</f>
        <v>41360540</v>
      </c>
      <c r="D27" s="43">
        <f>'[6]вспомогат'!D25</f>
        <v>8009245</v>
      </c>
      <c r="E27" s="43">
        <f>'[6]вспомогат'!G25</f>
        <v>41881649.55</v>
      </c>
      <c r="F27" s="43">
        <f>'[6]вспомогат'!H25</f>
        <v>310996.2199999988</v>
      </c>
      <c r="G27" s="44">
        <f>'[6]вспомогат'!I25</f>
        <v>3.882965497996363</v>
      </c>
      <c r="H27" s="36">
        <f>'[6]вспомогат'!J25</f>
        <v>-7698248.780000001</v>
      </c>
      <c r="I27" s="37">
        <f>'[6]вспомогат'!K25</f>
        <v>101.25991959969573</v>
      </c>
      <c r="J27" s="38">
        <f>'[6]вспомогат'!L25</f>
        <v>521109.549999997</v>
      </c>
    </row>
    <row r="28" spans="1:10" ht="12.75">
      <c r="A28" s="31" t="s">
        <v>30</v>
      </c>
      <c r="B28" s="43">
        <f>'[6]вспомогат'!B26</f>
        <v>62929755</v>
      </c>
      <c r="C28" s="43">
        <f>'[6]вспомогат'!C26</f>
        <v>24638977</v>
      </c>
      <c r="D28" s="43">
        <f>'[6]вспомогат'!D26</f>
        <v>4218593</v>
      </c>
      <c r="E28" s="43">
        <f>'[6]вспомогат'!G26</f>
        <v>23062326.75</v>
      </c>
      <c r="F28" s="43">
        <f>'[6]вспомогат'!H26</f>
        <v>329827.94999999925</v>
      </c>
      <c r="G28" s="44">
        <f>'[6]вспомогат'!I26</f>
        <v>7.818434961609221</v>
      </c>
      <c r="H28" s="36">
        <f>'[6]вспомогат'!J26</f>
        <v>-3888765.0500000007</v>
      </c>
      <c r="I28" s="37">
        <f>'[6]вспомогат'!K26</f>
        <v>93.60099142914903</v>
      </c>
      <c r="J28" s="38">
        <f>'[6]вспомогат'!L26</f>
        <v>-1576650.25</v>
      </c>
    </row>
    <row r="29" spans="1:10" ht="12.75">
      <c r="A29" s="31" t="s">
        <v>31</v>
      </c>
      <c r="B29" s="43">
        <f>'[6]вспомогат'!B27</f>
        <v>43610873</v>
      </c>
      <c r="C29" s="43">
        <f>'[6]вспомогат'!C27</f>
        <v>16624480</v>
      </c>
      <c r="D29" s="43">
        <f>'[6]вспомогат'!D27</f>
        <v>3276027</v>
      </c>
      <c r="E29" s="43">
        <f>'[6]вспомогат'!G27</f>
        <v>18846669.99</v>
      </c>
      <c r="F29" s="43">
        <f>'[6]вспомогат'!H27</f>
        <v>157981.98999999836</v>
      </c>
      <c r="G29" s="44">
        <f>'[6]вспомогат'!I27</f>
        <v>4.822365322385877</v>
      </c>
      <c r="H29" s="36">
        <f>'[6]вспомогат'!J27</f>
        <v>-3118045.0100000016</v>
      </c>
      <c r="I29" s="37">
        <f>'[6]вспомогат'!K27</f>
        <v>113.36697442566623</v>
      </c>
      <c r="J29" s="38">
        <f>'[6]вспомогат'!L27</f>
        <v>2222189.9899999984</v>
      </c>
    </row>
    <row r="30" spans="1:10" ht="12.75">
      <c r="A30" s="31" t="s">
        <v>32</v>
      </c>
      <c r="B30" s="43">
        <f>'[6]вспомогат'!B28</f>
        <v>52865324</v>
      </c>
      <c r="C30" s="43">
        <f>'[6]вспомогат'!C28</f>
        <v>25928148</v>
      </c>
      <c r="D30" s="43">
        <f>'[6]вспомогат'!D28</f>
        <v>4371228</v>
      </c>
      <c r="E30" s="43">
        <f>'[6]вспомогат'!G28</f>
        <v>23816770.13</v>
      </c>
      <c r="F30" s="43">
        <f>'[6]вспомогат'!H28</f>
        <v>287730.02999999747</v>
      </c>
      <c r="G30" s="44">
        <f>'[6]вспомогат'!I28</f>
        <v>6.582361524038497</v>
      </c>
      <c r="H30" s="36">
        <f>'[6]вспомогат'!J28</f>
        <v>-4083497.9700000025</v>
      </c>
      <c r="I30" s="37">
        <f>'[6]вспомогат'!K28</f>
        <v>91.8568118710214</v>
      </c>
      <c r="J30" s="38">
        <f>'[6]вспомогат'!L28</f>
        <v>-2111377.870000001</v>
      </c>
    </row>
    <row r="31" spans="1:10" ht="12.75">
      <c r="A31" s="31" t="s">
        <v>33</v>
      </c>
      <c r="B31" s="43">
        <f>'[6]вспомогат'!B29</f>
        <v>121951550</v>
      </c>
      <c r="C31" s="43">
        <f>'[6]вспомогат'!C29</f>
        <v>58509016</v>
      </c>
      <c r="D31" s="43">
        <f>'[6]вспомогат'!D29</f>
        <v>8529542</v>
      </c>
      <c r="E31" s="43">
        <f>'[6]вспомогат'!G29</f>
        <v>58401221.04</v>
      </c>
      <c r="F31" s="43">
        <f>'[6]вспомогат'!H29</f>
        <v>423045.1099999994</v>
      </c>
      <c r="G31" s="44">
        <f>'[6]вспомогат'!I29</f>
        <v>4.959763490231942</v>
      </c>
      <c r="H31" s="36">
        <f>'[6]вспомогат'!J29</f>
        <v>-8106496.890000001</v>
      </c>
      <c r="I31" s="37">
        <f>'[6]вспомогат'!K29</f>
        <v>99.81576350557664</v>
      </c>
      <c r="J31" s="38">
        <f>'[6]вспомогат'!L29</f>
        <v>-107794.9600000009</v>
      </c>
    </row>
    <row r="32" spans="1:10" ht="12.75">
      <c r="A32" s="31" t="s">
        <v>34</v>
      </c>
      <c r="B32" s="43">
        <f>'[6]вспомогат'!B30</f>
        <v>51303482</v>
      </c>
      <c r="C32" s="43">
        <f>'[6]вспомогат'!C30</f>
        <v>20463240</v>
      </c>
      <c r="D32" s="43">
        <f>'[6]вспомогат'!D30</f>
        <v>3500959</v>
      </c>
      <c r="E32" s="43">
        <f>'[6]вспомогат'!G30</f>
        <v>22858233.57</v>
      </c>
      <c r="F32" s="43">
        <f>'[6]вспомогат'!H30</f>
        <v>302575.30000000075</v>
      </c>
      <c r="G32" s="44">
        <f>'[6]вспомогат'!I30</f>
        <v>8.642640487934898</v>
      </c>
      <c r="H32" s="36">
        <f>'[6]вспомогат'!J30</f>
        <v>-3198383.6999999993</v>
      </c>
      <c r="I32" s="37">
        <f>'[6]вспомогат'!K30</f>
        <v>111.70388252300224</v>
      </c>
      <c r="J32" s="38">
        <f>'[6]вспомогат'!L30</f>
        <v>2394993.5700000003</v>
      </c>
    </row>
    <row r="33" spans="1:10" ht="12.75">
      <c r="A33" s="31" t="s">
        <v>35</v>
      </c>
      <c r="B33" s="43">
        <f>'[6]вспомогат'!B31</f>
        <v>32420807</v>
      </c>
      <c r="C33" s="43">
        <f>'[6]вспомогат'!C31</f>
        <v>12277499</v>
      </c>
      <c r="D33" s="43">
        <f>'[6]вспомогат'!D31</f>
        <v>1615868</v>
      </c>
      <c r="E33" s="43">
        <f>'[6]вспомогат'!G31</f>
        <v>11130250.13</v>
      </c>
      <c r="F33" s="43">
        <f>'[6]вспомогат'!H31</f>
        <v>128256.5700000003</v>
      </c>
      <c r="G33" s="44">
        <f>'[6]вспомогат'!I31</f>
        <v>7.9373172808670205</v>
      </c>
      <c r="H33" s="36">
        <f>'[6]вспомогат'!J31</f>
        <v>-1487611.4299999997</v>
      </c>
      <c r="I33" s="37">
        <f>'[6]вспомогат'!K31</f>
        <v>90.65567938551655</v>
      </c>
      <c r="J33" s="38">
        <f>'[6]вспомогат'!L31</f>
        <v>-1147248.8699999992</v>
      </c>
    </row>
    <row r="34" spans="1:10" ht="12.75">
      <c r="A34" s="31" t="s">
        <v>36</v>
      </c>
      <c r="B34" s="43">
        <f>'[6]вспомогат'!B32</f>
        <v>26689935</v>
      </c>
      <c r="C34" s="43">
        <f>'[6]вспомогат'!C32</f>
        <v>10199469</v>
      </c>
      <c r="D34" s="43">
        <f>'[6]вспомогат'!D32</f>
        <v>1946786</v>
      </c>
      <c r="E34" s="43">
        <f>'[6]вспомогат'!G32</f>
        <v>11948902.96</v>
      </c>
      <c r="F34" s="43">
        <f>'[6]вспомогат'!H32</f>
        <v>108848.09000000171</v>
      </c>
      <c r="G34" s="44">
        <f>'[6]вспомогат'!I32</f>
        <v>5.59116872630077</v>
      </c>
      <c r="H34" s="36">
        <f>'[6]вспомогат'!J32</f>
        <v>-1837937.9099999983</v>
      </c>
      <c r="I34" s="37">
        <f>'[6]вспомогат'!K32</f>
        <v>117.15220625701201</v>
      </c>
      <c r="J34" s="38">
        <f>'[6]вспомогат'!L32</f>
        <v>1749433.960000001</v>
      </c>
    </row>
    <row r="35" spans="1:10" ht="12.75">
      <c r="A35" s="31" t="s">
        <v>37</v>
      </c>
      <c r="B35" s="43">
        <f>'[6]вспомогат'!B33</f>
        <v>48436425</v>
      </c>
      <c r="C35" s="43">
        <f>'[6]вспомогат'!C33</f>
        <v>16888394</v>
      </c>
      <c r="D35" s="43">
        <f>'[6]вспомогат'!D33</f>
        <v>3368971</v>
      </c>
      <c r="E35" s="43">
        <f>'[6]вспомогат'!G33</f>
        <v>18230268.68</v>
      </c>
      <c r="F35" s="43">
        <f>'[6]вспомогат'!H33</f>
        <v>79015.91999999806</v>
      </c>
      <c r="G35" s="44">
        <f>'[6]вспомогат'!I33</f>
        <v>2.3454022014436475</v>
      </c>
      <c r="H35" s="36">
        <f>'[6]вспомогат'!J33</f>
        <v>-3289955.080000002</v>
      </c>
      <c r="I35" s="37">
        <f>'[6]вспомогат'!K33</f>
        <v>107.945543430595</v>
      </c>
      <c r="J35" s="38">
        <f>'[6]вспомогат'!L33</f>
        <v>1341874.6799999997</v>
      </c>
    </row>
    <row r="36" spans="1:10" ht="12.75">
      <c r="A36" s="31" t="s">
        <v>38</v>
      </c>
      <c r="B36" s="43">
        <f>'[6]вспомогат'!B34</f>
        <v>44387785</v>
      </c>
      <c r="C36" s="43">
        <f>'[6]вспомогат'!C34</f>
        <v>16088830</v>
      </c>
      <c r="D36" s="43">
        <f>'[6]вспомогат'!D34</f>
        <v>2829300</v>
      </c>
      <c r="E36" s="43">
        <f>'[6]вспомогат'!G34</f>
        <v>17836367.75</v>
      </c>
      <c r="F36" s="43">
        <f>'[6]вспомогат'!H34</f>
        <v>140782.19000000134</v>
      </c>
      <c r="G36" s="44">
        <f>'[6]вспомогат'!I34</f>
        <v>4.975866468737897</v>
      </c>
      <c r="H36" s="36">
        <f>'[6]вспомогат'!J34</f>
        <v>-2688517.8099999987</v>
      </c>
      <c r="I36" s="37">
        <f>'[6]вспомогат'!K34</f>
        <v>110.86180753976515</v>
      </c>
      <c r="J36" s="38">
        <f>'[6]вспомогат'!L34</f>
        <v>1747537.75</v>
      </c>
    </row>
    <row r="37" spans="1:10" ht="12.75">
      <c r="A37" s="31" t="s">
        <v>39</v>
      </c>
      <c r="B37" s="43">
        <f>'[6]вспомогат'!B35</f>
        <v>101298225</v>
      </c>
      <c r="C37" s="43">
        <f>'[6]вспомогат'!C35</f>
        <v>39089679</v>
      </c>
      <c r="D37" s="43">
        <f>'[6]вспомогат'!D35</f>
        <v>6841961</v>
      </c>
      <c r="E37" s="43">
        <f>'[6]вспомогат'!G35</f>
        <v>42167385.47</v>
      </c>
      <c r="F37" s="43">
        <f>'[6]вспомогат'!H35</f>
        <v>654503.0700000003</v>
      </c>
      <c r="G37" s="44">
        <f>'[6]вспомогат'!I35</f>
        <v>9.566015795763821</v>
      </c>
      <c r="H37" s="36">
        <f>'[6]вспомогат'!J35</f>
        <v>-6187457.93</v>
      </c>
      <c r="I37" s="37">
        <f>'[6]вспомогат'!K35</f>
        <v>107.8734503550157</v>
      </c>
      <c r="J37" s="38">
        <f>'[6]вспомогат'!L35</f>
        <v>3077706.469999999</v>
      </c>
    </row>
    <row r="38" spans="1:10" ht="18.75" customHeight="1">
      <c r="A38" s="49" t="s">
        <v>40</v>
      </c>
      <c r="B38" s="40">
        <f>SUM(B18:B37)</f>
        <v>1315052555</v>
      </c>
      <c r="C38" s="40">
        <f>SUM(C18:C37)</f>
        <v>531790176</v>
      </c>
      <c r="D38" s="40">
        <f>SUM(D18:D37)</f>
        <v>96299482</v>
      </c>
      <c r="E38" s="40">
        <f>SUM(E18:E37)</f>
        <v>570420635.15</v>
      </c>
      <c r="F38" s="40">
        <f>SUM(F18:F37)</f>
        <v>5969826.819999982</v>
      </c>
      <c r="G38" s="41">
        <f>F38/D38*100</f>
        <v>6.1992304589966345</v>
      </c>
      <c r="H38" s="40">
        <f>SUM(H18:H37)</f>
        <v>-90329655.18</v>
      </c>
      <c r="I38" s="42">
        <f>E38/C38*100</f>
        <v>107.26422955771187</v>
      </c>
      <c r="J38" s="40">
        <f>SUM(J18:J37)</f>
        <v>38630459.14999998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5776140</v>
      </c>
      <c r="D39" s="32">
        <f>'[6]вспомогат'!D36</f>
        <v>1511928</v>
      </c>
      <c r="E39" s="32">
        <f>'[6]вспомогат'!G36</f>
        <v>4374391.73</v>
      </c>
      <c r="F39" s="32">
        <f>'[6]вспомогат'!H36</f>
        <v>83591.76000000071</v>
      </c>
      <c r="G39" s="35">
        <f>'[6]вспомогат'!I36</f>
        <v>5.528818832642871</v>
      </c>
      <c r="H39" s="36">
        <f>'[6]вспомогат'!J36</f>
        <v>-1428336.2399999993</v>
      </c>
      <c r="I39" s="37">
        <f>'[6]вспомогат'!K36</f>
        <v>75.73209323181226</v>
      </c>
      <c r="J39" s="38">
        <f>'[6]вспомогат'!L36</f>
        <v>-1401748.2699999996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15183266</v>
      </c>
      <c r="D40" s="32">
        <f>'[6]вспомогат'!D37</f>
        <v>2908206</v>
      </c>
      <c r="E40" s="32">
        <f>'[6]вспомогат'!G37</f>
        <v>12882914.45</v>
      </c>
      <c r="F40" s="32">
        <f>'[6]вспомогат'!H37</f>
        <v>195036.04999999888</v>
      </c>
      <c r="G40" s="35">
        <f>'[6]вспомогат'!I37</f>
        <v>6.70640422308457</v>
      </c>
      <c r="H40" s="36">
        <f>'[6]вспомогат'!J37</f>
        <v>-2713169.950000001</v>
      </c>
      <c r="I40" s="37">
        <f>'[6]вспомогат'!K37</f>
        <v>84.84942864071537</v>
      </c>
      <c r="J40" s="38">
        <f>'[6]вспомогат'!L37</f>
        <v>-2300351.5500000007</v>
      </c>
    </row>
    <row r="41" spans="1:10" ht="12.75" customHeight="1">
      <c r="A41" s="50" t="s">
        <v>43</v>
      </c>
      <c r="B41" s="32">
        <f>'[6]вспомогат'!B38</f>
        <v>16012034</v>
      </c>
      <c r="C41" s="32">
        <f>'[6]вспомогат'!C38</f>
        <v>6188559</v>
      </c>
      <c r="D41" s="32">
        <f>'[6]вспомогат'!D38</f>
        <v>1049407</v>
      </c>
      <c r="E41" s="32">
        <f>'[6]вспомогат'!G38</f>
        <v>6112202.17</v>
      </c>
      <c r="F41" s="32">
        <f>'[6]вспомогат'!H38</f>
        <v>45278.24000000022</v>
      </c>
      <c r="G41" s="35">
        <f>'[6]вспомогат'!I38</f>
        <v>4.314650083332799</v>
      </c>
      <c r="H41" s="36">
        <f>'[6]вспомогат'!J38</f>
        <v>-1004128.7599999998</v>
      </c>
      <c r="I41" s="37">
        <f>'[6]вспомогат'!K38</f>
        <v>98.76616139556882</v>
      </c>
      <c r="J41" s="38">
        <f>'[6]вспомогат'!L38</f>
        <v>-76356.83000000007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7282519</v>
      </c>
      <c r="D42" s="32">
        <f>'[6]вспомогат'!D39</f>
        <v>2574364</v>
      </c>
      <c r="E42" s="32">
        <f>'[6]вспомогат'!G39</f>
        <v>4947076.12</v>
      </c>
      <c r="F42" s="32">
        <f>'[6]вспомогат'!H39</f>
        <v>93597.5700000003</v>
      </c>
      <c r="G42" s="35">
        <f>'[6]вспомогат'!I39</f>
        <v>3.635755083585705</v>
      </c>
      <c r="H42" s="36">
        <f>'[6]вспомогат'!J39</f>
        <v>-2480766.4299999997</v>
      </c>
      <c r="I42" s="37">
        <f>'[6]вспомогат'!K39</f>
        <v>67.93083711831031</v>
      </c>
      <c r="J42" s="38">
        <f>'[6]вспомогат'!L39</f>
        <v>-2335442.88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3167260</v>
      </c>
      <c r="D43" s="32">
        <f>'[6]вспомогат'!D40</f>
        <v>551766</v>
      </c>
      <c r="E43" s="32">
        <f>'[6]вспомогат'!G40</f>
        <v>5528887.31</v>
      </c>
      <c r="F43" s="32">
        <f>'[6]вспомогат'!H40</f>
        <v>5139.569999999367</v>
      </c>
      <c r="G43" s="35">
        <f>'[6]вспомогат'!I40</f>
        <v>0.9314763867290422</v>
      </c>
      <c r="H43" s="36">
        <f>'[6]вспомогат'!J40</f>
        <v>-546626.4300000006</v>
      </c>
      <c r="I43" s="37">
        <f>'[6]вспомогат'!K40</f>
        <v>174.56373363727639</v>
      </c>
      <c r="J43" s="38">
        <f>'[6]вспомогат'!L40</f>
        <v>2361627.3099999996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4485100</v>
      </c>
      <c r="D44" s="32">
        <f>'[6]вспомогат'!D41</f>
        <v>1025600</v>
      </c>
      <c r="E44" s="32">
        <f>'[6]вспомогат'!G41</f>
        <v>5435934.89</v>
      </c>
      <c r="F44" s="32">
        <f>'[6]вспомогат'!H41</f>
        <v>57721.699999999255</v>
      </c>
      <c r="G44" s="35">
        <f>'[6]вспомогат'!I41</f>
        <v>5.628090873634873</v>
      </c>
      <c r="H44" s="36">
        <f>'[6]вспомогат'!J41</f>
        <v>-967878.3000000007</v>
      </c>
      <c r="I44" s="37">
        <f>'[6]вспомогат'!K41</f>
        <v>121.199859311944</v>
      </c>
      <c r="J44" s="38">
        <f>'[6]вспомогат'!L41</f>
        <v>950834.8899999997</v>
      </c>
    </row>
    <row r="45" spans="1:10" ht="14.25" customHeight="1">
      <c r="A45" s="51" t="s">
        <v>47</v>
      </c>
      <c r="B45" s="32">
        <f>'[6]вспомогат'!B42</f>
        <v>22623296</v>
      </c>
      <c r="C45" s="32">
        <f>'[6]вспомогат'!C42</f>
        <v>10753273</v>
      </c>
      <c r="D45" s="32">
        <f>'[6]вспомогат'!D42</f>
        <v>1716969</v>
      </c>
      <c r="E45" s="32">
        <f>'[6]вспомогат'!G42</f>
        <v>10452652.13</v>
      </c>
      <c r="F45" s="32">
        <f>'[6]вспомогат'!H42</f>
        <v>147748.11000000127</v>
      </c>
      <c r="G45" s="35">
        <f>'[6]вспомогат'!I42</f>
        <v>8.605170506864205</v>
      </c>
      <c r="H45" s="36">
        <f>'[6]вспомогат'!J42</f>
        <v>-1569220.8899999987</v>
      </c>
      <c r="I45" s="37">
        <f>'[6]вспомогат'!K42</f>
        <v>97.20437796008714</v>
      </c>
      <c r="J45" s="38">
        <f>'[6]вспомогат'!L42</f>
        <v>-300620.8699999992</v>
      </c>
    </row>
    <row r="46" spans="1:10" ht="14.25" customHeight="1">
      <c r="A46" s="51" t="s">
        <v>48</v>
      </c>
      <c r="B46" s="32">
        <f>'[6]вспомогат'!B43</f>
        <v>35096306</v>
      </c>
      <c r="C46" s="32">
        <f>'[6]вспомогат'!C43</f>
        <v>16009609</v>
      </c>
      <c r="D46" s="32">
        <f>'[6]вспомогат'!D43</f>
        <v>2913232</v>
      </c>
      <c r="E46" s="32">
        <f>'[6]вспомогат'!G43</f>
        <v>16819377.35</v>
      </c>
      <c r="F46" s="32">
        <f>'[6]вспомогат'!H43</f>
        <v>149665.4600000009</v>
      </c>
      <c r="G46" s="35">
        <f>'[6]вспомогат'!I43</f>
        <v>5.137437045865242</v>
      </c>
      <c r="H46" s="36">
        <f>'[6]вспомогат'!J43</f>
        <v>-2763566.539999999</v>
      </c>
      <c r="I46" s="37">
        <f>'[6]вспомогат'!K43</f>
        <v>105.05801453364666</v>
      </c>
      <c r="J46" s="38">
        <f>'[6]вспомогат'!L43</f>
        <v>809768.3500000015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8260860</v>
      </c>
      <c r="D47" s="32">
        <f>'[6]вспомогат'!D44</f>
        <v>1304040</v>
      </c>
      <c r="E47" s="32">
        <f>'[6]вспомогат'!G44</f>
        <v>7471960.29</v>
      </c>
      <c r="F47" s="32">
        <f>'[6]вспомогат'!H44</f>
        <v>136176.52000000048</v>
      </c>
      <c r="G47" s="35">
        <f>'[6]вспомогат'!I44</f>
        <v>10.44266433544987</v>
      </c>
      <c r="H47" s="36">
        <f>'[6]вспомогат'!J44</f>
        <v>-1167863.4799999995</v>
      </c>
      <c r="I47" s="37">
        <f>'[6]вспомогат'!K44</f>
        <v>90.45015034754252</v>
      </c>
      <c r="J47" s="38">
        <f>'[6]вспомогат'!L44</f>
        <v>-788899.71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7338040</v>
      </c>
      <c r="D48" s="32">
        <f>'[6]вспомогат'!D45</f>
        <v>833543</v>
      </c>
      <c r="E48" s="32">
        <f>'[6]вспомогат'!G45</f>
        <v>6793278.87</v>
      </c>
      <c r="F48" s="32">
        <f>'[6]вспомогат'!H45</f>
        <v>24007.860000000335</v>
      </c>
      <c r="G48" s="35">
        <f>'[6]вспомогат'!I45</f>
        <v>2.880218537016127</v>
      </c>
      <c r="H48" s="36">
        <f>'[6]вспомогат'!J45</f>
        <v>-809535.1399999997</v>
      </c>
      <c r="I48" s="37">
        <f>'[6]вспомогат'!K45</f>
        <v>92.57620386370202</v>
      </c>
      <c r="J48" s="38">
        <f>'[6]вспомогат'!L45</f>
        <v>-544761.1299999999</v>
      </c>
    </row>
    <row r="49" spans="1:10" ht="14.25" customHeight="1">
      <c r="A49" s="51" t="s">
        <v>51</v>
      </c>
      <c r="B49" s="32">
        <f>'[6]вспомогат'!B46</f>
        <v>5442005</v>
      </c>
      <c r="C49" s="32">
        <f>'[6]вспомогат'!C46</f>
        <v>2660079</v>
      </c>
      <c r="D49" s="32">
        <f>'[6]вспомогат'!D46</f>
        <v>471385</v>
      </c>
      <c r="E49" s="32">
        <f>'[6]вспомогат'!G46</f>
        <v>2977336.48</v>
      </c>
      <c r="F49" s="32">
        <f>'[6]вспомогат'!H46</f>
        <v>43132.5</v>
      </c>
      <c r="G49" s="35">
        <f>'[6]вспомогат'!I46</f>
        <v>9.150163878782735</v>
      </c>
      <c r="H49" s="36">
        <f>'[6]вспомогат'!J46</f>
        <v>-428252.5</v>
      </c>
      <c r="I49" s="37">
        <f>'[6]вспомогат'!K46</f>
        <v>111.9266187207222</v>
      </c>
      <c r="J49" s="38">
        <f>'[6]вспомогат'!L46</f>
        <v>317257.48</v>
      </c>
    </row>
    <row r="50" spans="1:10" ht="14.25" customHeight="1">
      <c r="A50" s="51" t="s">
        <v>52</v>
      </c>
      <c r="B50" s="32">
        <f>'[6]вспомогат'!B47</f>
        <v>6022670</v>
      </c>
      <c r="C50" s="32">
        <f>'[6]вспомогат'!C47</f>
        <v>2234904</v>
      </c>
      <c r="D50" s="32">
        <f>'[6]вспомогат'!D47</f>
        <v>487464</v>
      </c>
      <c r="E50" s="32">
        <f>'[6]вспомогат'!G47</f>
        <v>2788916.02</v>
      </c>
      <c r="F50" s="32">
        <f>'[6]вспомогат'!H47</f>
        <v>12560.220000000205</v>
      </c>
      <c r="G50" s="35">
        <f>'[6]вспомогат'!I47</f>
        <v>2.5766456599872414</v>
      </c>
      <c r="H50" s="36">
        <f>'[6]вспомогат'!J47</f>
        <v>-474903.7799999998</v>
      </c>
      <c r="I50" s="37">
        <f>'[6]вспомогат'!K47</f>
        <v>124.78907460902124</v>
      </c>
      <c r="J50" s="38">
        <f>'[6]вспомогат'!L47</f>
        <v>554012.02</v>
      </c>
    </row>
    <row r="51" spans="1:10" ht="14.25" customHeight="1">
      <c r="A51" s="51" t="s">
        <v>53</v>
      </c>
      <c r="B51" s="32">
        <f>'[6]вспомогат'!B48</f>
        <v>7730000</v>
      </c>
      <c r="C51" s="32">
        <f>'[6]вспомогат'!C48</f>
        <v>3147562</v>
      </c>
      <c r="D51" s="32">
        <f>'[6]вспомогат'!D48</f>
        <v>499722</v>
      </c>
      <c r="E51" s="32">
        <f>'[6]вспомогат'!G48</f>
        <v>2814365.05</v>
      </c>
      <c r="F51" s="32">
        <f>'[6]вспомогат'!H48</f>
        <v>12420.629999999888</v>
      </c>
      <c r="G51" s="35">
        <f>'[6]вспомогат'!I48</f>
        <v>2.485507942415961</v>
      </c>
      <c r="H51" s="36">
        <f>'[6]вспомогат'!J48</f>
        <v>-487301.3700000001</v>
      </c>
      <c r="I51" s="37">
        <f>'[6]вспомогат'!K48</f>
        <v>89.41412591713839</v>
      </c>
      <c r="J51" s="38">
        <f>'[6]вспомогат'!L48</f>
        <v>-333196.9500000002</v>
      </c>
    </row>
    <row r="52" spans="1:10" ht="14.25" customHeight="1">
      <c r="A52" s="51" t="s">
        <v>54</v>
      </c>
      <c r="B52" s="32">
        <f>'[6]вспомогат'!B49</f>
        <v>16420300</v>
      </c>
      <c r="C52" s="32">
        <f>'[6]вспомогат'!C49</f>
        <v>6678595</v>
      </c>
      <c r="D52" s="32">
        <f>'[6]вспомогат'!D49</f>
        <v>1037584</v>
      </c>
      <c r="E52" s="32">
        <f>'[6]вспомогат'!G49</f>
        <v>7030977</v>
      </c>
      <c r="F52" s="32">
        <f>'[6]вспомогат'!H49</f>
        <v>105672.08000000007</v>
      </c>
      <c r="G52" s="35">
        <f>'[6]вспомогат'!I49</f>
        <v>10.184436151675438</v>
      </c>
      <c r="H52" s="36">
        <f>'[6]вспомогат'!J49</f>
        <v>-931911.9199999999</v>
      </c>
      <c r="I52" s="37">
        <f>'[6]вспомогат'!K49</f>
        <v>105.27628939919249</v>
      </c>
      <c r="J52" s="38">
        <f>'[6]вспомогат'!L49</f>
        <v>352382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3429968</v>
      </c>
      <c r="D53" s="32">
        <f>'[6]вспомогат'!D50</f>
        <v>680806</v>
      </c>
      <c r="E53" s="32">
        <f>'[6]вспомогат'!G50</f>
        <v>2935043.62</v>
      </c>
      <c r="F53" s="32">
        <f>'[6]вспомогат'!H50</f>
        <v>18242.459999999963</v>
      </c>
      <c r="G53" s="35">
        <f>'[6]вспомогат'!I50</f>
        <v>2.679538664465349</v>
      </c>
      <c r="H53" s="36">
        <f>'[6]вспомогат'!J50</f>
        <v>-662563.54</v>
      </c>
      <c r="I53" s="37">
        <f>'[6]вспомогат'!K50</f>
        <v>85.57058316579047</v>
      </c>
      <c r="J53" s="38">
        <f>'[6]вспомогат'!L50</f>
        <v>-494924.3799999999</v>
      </c>
    </row>
    <row r="54" spans="1:10" ht="14.25" customHeight="1">
      <c r="A54" s="51" t="s">
        <v>56</v>
      </c>
      <c r="B54" s="32">
        <f>'[6]вспомогат'!B51</f>
        <v>5192100</v>
      </c>
      <c r="C54" s="32">
        <f>'[6]вспомогат'!C51</f>
        <v>2470689</v>
      </c>
      <c r="D54" s="32">
        <f>'[6]вспомогат'!D51</f>
        <v>344430</v>
      </c>
      <c r="E54" s="32">
        <f>'[6]вспомогат'!G51</f>
        <v>2555116.22</v>
      </c>
      <c r="F54" s="32">
        <f>'[6]вспомогат'!H51</f>
        <v>10934.560000000056</v>
      </c>
      <c r="G54" s="35">
        <f>'[6]вспомогат'!I51</f>
        <v>3.1746828092791146</v>
      </c>
      <c r="H54" s="36">
        <f>'[6]вспомогат'!J51</f>
        <v>-333495.43999999994</v>
      </c>
      <c r="I54" s="37">
        <f>'[6]вспомогат'!K51</f>
        <v>103.41715286707473</v>
      </c>
      <c r="J54" s="38">
        <f>'[6]вспомогат'!L51</f>
        <v>84427.2200000002</v>
      </c>
    </row>
    <row r="55" spans="1:10" ht="15" customHeight="1">
      <c r="A55" s="49" t="s">
        <v>57</v>
      </c>
      <c r="B55" s="40">
        <f>SUM(B39:B54)</f>
        <v>241311797</v>
      </c>
      <c r="C55" s="40">
        <f>SUM(C39:C54)</f>
        <v>105066423</v>
      </c>
      <c r="D55" s="40">
        <f>SUM(D39:D54)</f>
        <v>19910446</v>
      </c>
      <c r="E55" s="40">
        <f>SUM(E39:E54)</f>
        <v>101920429.70000002</v>
      </c>
      <c r="F55" s="40">
        <f>SUM(F39:F54)</f>
        <v>1140925.290000002</v>
      </c>
      <c r="G55" s="41">
        <f>F55/D55*100</f>
        <v>5.730284946906774</v>
      </c>
      <c r="H55" s="40">
        <f>SUM(H39:H54)</f>
        <v>-18769520.709999997</v>
      </c>
      <c r="I55" s="42">
        <f>E55/C55*100</f>
        <v>97.00571009255738</v>
      </c>
      <c r="J55" s="40">
        <f>SUM(J39:J54)</f>
        <v>-3145993.2999999984</v>
      </c>
    </row>
    <row r="56" spans="1:10" ht="15.75" customHeight="1">
      <c r="A56" s="52" t="s">
        <v>58</v>
      </c>
      <c r="B56" s="53">
        <f>'[6]вспомогат'!B52</f>
        <v>8488427175</v>
      </c>
      <c r="C56" s="53">
        <f>'[6]вспомогат'!C52</f>
        <v>4031453979</v>
      </c>
      <c r="D56" s="53">
        <f>'[6]вспомогат'!D52</f>
        <v>701564906</v>
      </c>
      <c r="E56" s="53">
        <f>'[6]вспомогат'!G52</f>
        <v>3656295317.379999</v>
      </c>
      <c r="F56" s="53">
        <f>'[6]вспомогат'!H52</f>
        <v>59943472.890000075</v>
      </c>
      <c r="G56" s="54">
        <f>'[6]вспомогат'!I52</f>
        <v>8.54425191131212</v>
      </c>
      <c r="H56" s="53">
        <f>'[6]вспомогат'!J52</f>
        <v>-622851912.3999996</v>
      </c>
      <c r="I56" s="54">
        <f>'[6]вспомогат'!K52</f>
        <v>90.69420949428626</v>
      </c>
      <c r="J56" s="53">
        <f>'[6]вспомогат'!L52</f>
        <v>-375158661.62000084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02.06.2017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2017-06-06T06:14:50Z</dcterms:created>
  <dcterms:modified xsi:type="dcterms:W3CDTF">2017-06-06T06:15:39Z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