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<sst xmlns="http://schemas.openxmlformats.org/spreadsheetml/2006/main" count="64" uniqueCount="59">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</sst>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5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0" fillId="0" borderId="16" xfId="0" applyFont="1" applyBorder="1" applyAlignment="1">
      <alignment horizontal="center" vertical="center"/>
    </xf>
    <xf numFmtId="0" fontId="29" fillId="0" borderId="16" xfId="0" applyNumberFormat="1" applyFont="1" applyFill="1" applyBorder="1" applyAlignment="1" applyProtection="1">
      <alignment/>
      <protection/>
    </xf>
    <xf numFmtId="0" fontId="32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0" fontId="29" fillId="0" borderId="19" xfId="0" applyNumberFormat="1" applyFont="1" applyFill="1" applyBorder="1" applyAlignment="1" applyProtection="1">
      <alignment/>
      <protection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1" fillId="0" borderId="20" xfId="0" applyNumberFormat="1" applyFont="1" applyFill="1" applyBorder="1" applyAlignment="1" applyProtection="1">
      <alignment horizontal="center"/>
      <protection/>
    </xf>
    <xf numFmtId="0" fontId="31" fillId="0" borderId="21" xfId="0" applyNumberFormat="1" applyFont="1" applyFill="1" applyBorder="1" applyAlignment="1" applyProtection="1">
      <alignment horizontal="center"/>
      <protection/>
    </xf>
    <xf numFmtId="0" fontId="30" fillId="0" borderId="1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9" fillId="0" borderId="23" xfId="0" applyNumberFormat="1" applyFont="1" applyFill="1" applyBorder="1" applyAlignment="1" applyProtection="1">
      <alignment/>
      <protection/>
    </xf>
    <xf numFmtId="0" fontId="29" fillId="0" borderId="15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85;&#1072;&#1076;&#1093;_2305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23.05.2017</v>
          </cell>
        </row>
        <row r="6">
          <cell r="G6" t="str">
            <v>Фактично надійшло на 23.05.2017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1507405100</v>
          </cell>
          <cell r="C10">
            <v>637284520</v>
          </cell>
          <cell r="D10">
            <v>185413940</v>
          </cell>
          <cell r="G10">
            <v>632397972.95</v>
          </cell>
          <cell r="H10">
            <v>168196671.23000002</v>
          </cell>
          <cell r="I10">
            <v>90.71414545745591</v>
          </cell>
          <cell r="J10">
            <v>-17217268.76999998</v>
          </cell>
          <cell r="K10">
            <v>99.23322363926242</v>
          </cell>
          <cell r="L10">
            <v>-4886547.049999952</v>
          </cell>
        </row>
        <row r="11">
          <cell r="B11">
            <v>4015000000</v>
          </cell>
          <cell r="C11">
            <v>1615475000</v>
          </cell>
          <cell r="D11">
            <v>339380000</v>
          </cell>
          <cell r="G11">
            <v>1599096134.82</v>
          </cell>
          <cell r="H11">
            <v>248572778.91999984</v>
          </cell>
          <cell r="I11">
            <v>73.24320199186748</v>
          </cell>
          <cell r="J11">
            <v>-90807221.08000016</v>
          </cell>
          <cell r="K11">
            <v>98.98612697937139</v>
          </cell>
          <cell r="L11">
            <v>-16378865.180000067</v>
          </cell>
        </row>
        <row r="12">
          <cell r="B12">
            <v>292472880</v>
          </cell>
          <cell r="C12">
            <v>107031872</v>
          </cell>
          <cell r="D12">
            <v>25539793</v>
          </cell>
          <cell r="G12">
            <v>131574319.2</v>
          </cell>
          <cell r="H12">
            <v>18834252.28</v>
          </cell>
          <cell r="I12">
            <v>73.74473348315705</v>
          </cell>
          <cell r="J12">
            <v>-6705540.719999999</v>
          </cell>
          <cell r="K12">
            <v>122.93003639140312</v>
          </cell>
          <cell r="L12">
            <v>24542447.200000003</v>
          </cell>
        </row>
        <row r="13">
          <cell r="B13">
            <v>433085513</v>
          </cell>
          <cell r="C13">
            <v>183610700</v>
          </cell>
          <cell r="D13">
            <v>35661850</v>
          </cell>
          <cell r="G13">
            <v>176862990.83</v>
          </cell>
          <cell r="H13">
            <v>25125054.370000005</v>
          </cell>
          <cell r="I13">
            <v>70.45359220006814</v>
          </cell>
          <cell r="J13">
            <v>-10536795.629999995</v>
          </cell>
          <cell r="K13">
            <v>96.32499131586559</v>
          </cell>
          <cell r="L13">
            <v>-6747709.169999987</v>
          </cell>
        </row>
        <row r="14">
          <cell r="B14">
            <v>456400000</v>
          </cell>
          <cell r="C14">
            <v>174793000</v>
          </cell>
          <cell r="D14">
            <v>36939000</v>
          </cell>
          <cell r="G14">
            <v>169829840.12</v>
          </cell>
          <cell r="H14">
            <v>25752446.900000006</v>
          </cell>
          <cell r="I14">
            <v>69.71614526652048</v>
          </cell>
          <cell r="J14">
            <v>-11186553.099999994</v>
          </cell>
          <cell r="K14">
            <v>97.16054997625764</v>
          </cell>
          <cell r="L14">
            <v>-4963159.879999995</v>
          </cell>
        </row>
        <row r="15">
          <cell r="B15">
            <v>62507600</v>
          </cell>
          <cell r="C15">
            <v>26854600</v>
          </cell>
          <cell r="D15">
            <v>5066800</v>
          </cell>
          <cell r="G15">
            <v>26213885.17</v>
          </cell>
          <cell r="H15">
            <v>3773933.4000000022</v>
          </cell>
          <cell r="I15">
            <v>74.48356753769642</v>
          </cell>
          <cell r="J15">
            <v>-1292866.5999999978</v>
          </cell>
          <cell r="K15">
            <v>97.61413377968766</v>
          </cell>
          <cell r="L15">
            <v>-640714.8299999982</v>
          </cell>
        </row>
        <row r="16">
          <cell r="B16">
            <v>34578810</v>
          </cell>
          <cell r="C16">
            <v>10826613</v>
          </cell>
          <cell r="D16">
            <v>2159498</v>
          </cell>
          <cell r="G16">
            <v>12146286.59</v>
          </cell>
          <cell r="H16">
            <v>1328512.7699999996</v>
          </cell>
          <cell r="I16">
            <v>61.51951842511545</v>
          </cell>
          <cell r="J16">
            <v>-830985.2300000004</v>
          </cell>
          <cell r="K16">
            <v>112.1891637763352</v>
          </cell>
          <cell r="L16">
            <v>1319673.5899999999</v>
          </cell>
        </row>
        <row r="17">
          <cell r="B17">
            <v>175985506</v>
          </cell>
          <cell r="C17">
            <v>58127825</v>
          </cell>
          <cell r="D17">
            <v>14331142</v>
          </cell>
          <cell r="G17">
            <v>85111609.96</v>
          </cell>
          <cell r="H17">
            <v>12870275.22999999</v>
          </cell>
          <cell r="I17">
            <v>89.80634781233756</v>
          </cell>
          <cell r="J17">
            <v>-1460866.7700000107</v>
          </cell>
          <cell r="K17">
            <v>146.4214598774339</v>
          </cell>
          <cell r="L17">
            <v>26983784.959999993</v>
          </cell>
        </row>
        <row r="18">
          <cell r="B18">
            <v>22119412</v>
          </cell>
          <cell r="C18">
            <v>6400439</v>
          </cell>
          <cell r="D18">
            <v>1292204</v>
          </cell>
          <cell r="G18">
            <v>8906608.78</v>
          </cell>
          <cell r="H18">
            <v>950365.9499999993</v>
          </cell>
          <cell r="I18">
            <v>73.54612352229208</v>
          </cell>
          <cell r="J18">
            <v>-341838.05000000075</v>
          </cell>
          <cell r="K18">
            <v>139.1562169407442</v>
          </cell>
          <cell r="L18">
            <v>2506169.7799999993</v>
          </cell>
        </row>
        <row r="19">
          <cell r="B19">
            <v>17978607</v>
          </cell>
          <cell r="C19">
            <v>4460239</v>
          </cell>
          <cell r="D19">
            <v>676577</v>
          </cell>
          <cell r="G19">
            <v>6339422.98</v>
          </cell>
          <cell r="H19">
            <v>640775.3700000001</v>
          </cell>
          <cell r="I19">
            <v>94.70841751936588</v>
          </cell>
          <cell r="J19">
            <v>-35801.62999999989</v>
          </cell>
          <cell r="K19">
            <v>142.13191221367288</v>
          </cell>
          <cell r="L19">
            <v>1879183.9800000004</v>
          </cell>
        </row>
        <row r="20">
          <cell r="B20">
            <v>110897637</v>
          </cell>
          <cell r="C20">
            <v>34904514</v>
          </cell>
          <cell r="D20">
            <v>7531230</v>
          </cell>
          <cell r="G20">
            <v>43133087.94</v>
          </cell>
          <cell r="H20">
            <v>5831062.030000001</v>
          </cell>
          <cell r="I20">
            <v>77.42509563510876</v>
          </cell>
          <cell r="J20">
            <v>-1700167.9699999988</v>
          </cell>
          <cell r="K20">
            <v>123.57452660707438</v>
          </cell>
          <cell r="L20">
            <v>8228573.939999998</v>
          </cell>
        </row>
        <row r="21">
          <cell r="B21">
            <v>85236200</v>
          </cell>
          <cell r="C21">
            <v>27018250</v>
          </cell>
          <cell r="D21">
            <v>5568720</v>
          </cell>
          <cell r="G21">
            <v>32914087.91</v>
          </cell>
          <cell r="H21">
            <v>4461288.949999999</v>
          </cell>
          <cell r="I21">
            <v>80.11336447154821</v>
          </cell>
          <cell r="J21">
            <v>-1107431.0500000007</v>
          </cell>
          <cell r="K21">
            <v>121.82168685980773</v>
          </cell>
          <cell r="L21">
            <v>5895837.91</v>
          </cell>
        </row>
        <row r="22">
          <cell r="B22">
            <v>71158505</v>
          </cell>
          <cell r="C22">
            <v>25862966</v>
          </cell>
          <cell r="D22">
            <v>6751737</v>
          </cell>
          <cell r="G22">
            <v>33061360.06</v>
          </cell>
          <cell r="H22">
            <v>4372899.209999997</v>
          </cell>
          <cell r="I22">
            <v>64.76702528549316</v>
          </cell>
          <cell r="J22">
            <v>-2378837.790000003</v>
          </cell>
          <cell r="K22">
            <v>127.83282497452149</v>
          </cell>
          <cell r="L22">
            <v>7198394.059999999</v>
          </cell>
        </row>
        <row r="23">
          <cell r="B23">
            <v>60706100</v>
          </cell>
          <cell r="C23">
            <v>18807500</v>
          </cell>
          <cell r="D23">
            <v>4165243</v>
          </cell>
          <cell r="G23">
            <v>23262980.65</v>
          </cell>
          <cell r="H23">
            <v>2810625.799999997</v>
          </cell>
          <cell r="I23">
            <v>67.47807510870307</v>
          </cell>
          <cell r="J23">
            <v>-1354617.200000003</v>
          </cell>
          <cell r="K23">
            <v>123.68991439585271</v>
          </cell>
          <cell r="L23">
            <v>4455480.6499999985</v>
          </cell>
        </row>
        <row r="24">
          <cell r="B24">
            <v>35055064</v>
          </cell>
          <cell r="C24">
            <v>10097823</v>
          </cell>
          <cell r="D24">
            <v>1838766</v>
          </cell>
          <cell r="G24">
            <v>12751893.38</v>
          </cell>
          <cell r="H24">
            <v>1470341.4400000013</v>
          </cell>
          <cell r="I24">
            <v>79.96348855699972</v>
          </cell>
          <cell r="J24">
            <v>-368424.55999999866</v>
          </cell>
          <cell r="K24">
            <v>126.2835898391168</v>
          </cell>
          <cell r="L24">
            <v>2654070.380000001</v>
          </cell>
        </row>
        <row r="25">
          <cell r="B25">
            <v>108458703</v>
          </cell>
          <cell r="C25">
            <v>33351295</v>
          </cell>
          <cell r="D25">
            <v>7868875</v>
          </cell>
          <cell r="G25">
            <v>38889838.55</v>
          </cell>
          <cell r="H25">
            <v>5940424.939999998</v>
          </cell>
          <cell r="I25">
            <v>75.4926840240822</v>
          </cell>
          <cell r="J25">
            <v>-1928450.0600000024</v>
          </cell>
          <cell r="K25">
            <v>116.60668213932921</v>
          </cell>
          <cell r="L25">
            <v>5538543.549999997</v>
          </cell>
        </row>
        <row r="26">
          <cell r="B26">
            <v>62929755</v>
          </cell>
          <cell r="C26">
            <v>20420384</v>
          </cell>
          <cell r="D26">
            <v>4080548</v>
          </cell>
          <cell r="G26">
            <v>21182014.59</v>
          </cell>
          <cell r="H26">
            <v>2873699.789999999</v>
          </cell>
          <cell r="I26">
            <v>70.42435942427339</v>
          </cell>
          <cell r="J26">
            <v>-1206848.210000001</v>
          </cell>
          <cell r="K26">
            <v>103.72975645315974</v>
          </cell>
          <cell r="L26">
            <v>761630.5899999999</v>
          </cell>
        </row>
        <row r="27">
          <cell r="B27">
            <v>43585873</v>
          </cell>
          <cell r="C27">
            <v>13198467</v>
          </cell>
          <cell r="D27">
            <v>2421970</v>
          </cell>
          <cell r="G27">
            <v>17500803.53</v>
          </cell>
          <cell r="H27">
            <v>2163264.8500000015</v>
          </cell>
          <cell r="I27">
            <v>89.31839989760407</v>
          </cell>
          <cell r="J27">
            <v>-258705.1499999985</v>
          </cell>
          <cell r="K27">
            <v>132.59724428602203</v>
          </cell>
          <cell r="L27">
            <v>4302336.530000001</v>
          </cell>
        </row>
        <row r="28">
          <cell r="B28">
            <v>49891190</v>
          </cell>
          <cell r="C28">
            <v>19282686</v>
          </cell>
          <cell r="D28">
            <v>4239316</v>
          </cell>
          <cell r="G28">
            <v>21523789.82</v>
          </cell>
          <cell r="H28">
            <v>2833756.6000000015</v>
          </cell>
          <cell r="I28">
            <v>66.84466550736019</v>
          </cell>
          <cell r="J28">
            <v>-1405559.3999999985</v>
          </cell>
          <cell r="K28">
            <v>111.62236329523803</v>
          </cell>
          <cell r="L28">
            <v>2241103.8200000003</v>
          </cell>
        </row>
        <row r="29">
          <cell r="B29">
            <v>121895964</v>
          </cell>
          <cell r="C29">
            <v>49923888</v>
          </cell>
          <cell r="D29">
            <v>8557662</v>
          </cell>
          <cell r="G29">
            <v>53985663.59</v>
          </cell>
          <cell r="H29">
            <v>7119761.900000006</v>
          </cell>
          <cell r="I29">
            <v>83.19751235793149</v>
          </cell>
          <cell r="J29">
            <v>-1437900.099999994</v>
          </cell>
          <cell r="K29">
            <v>108.13593602725815</v>
          </cell>
          <cell r="L29">
            <v>4061775.5900000036</v>
          </cell>
        </row>
        <row r="30">
          <cell r="B30">
            <v>48139175</v>
          </cell>
          <cell r="C30">
            <v>13806574</v>
          </cell>
          <cell r="D30">
            <v>2898355</v>
          </cell>
          <cell r="G30">
            <v>21145349.96</v>
          </cell>
          <cell r="H30">
            <v>2693559.9800000004</v>
          </cell>
          <cell r="I30">
            <v>92.93409468474361</v>
          </cell>
          <cell r="J30">
            <v>-204795.01999999955</v>
          </cell>
          <cell r="K30">
            <v>153.15421450679943</v>
          </cell>
          <cell r="L30">
            <v>7338775.960000001</v>
          </cell>
        </row>
        <row r="31">
          <cell r="B31">
            <v>32295311</v>
          </cell>
          <cell r="C31">
            <v>10429840</v>
          </cell>
          <cell r="D31">
            <v>1641760</v>
          </cell>
          <cell r="G31">
            <v>10268481.89</v>
          </cell>
          <cell r="H31">
            <v>1479937.3200000003</v>
          </cell>
          <cell r="I31">
            <v>90.14334129227173</v>
          </cell>
          <cell r="J31">
            <v>-161822.6799999997</v>
          </cell>
          <cell r="K31">
            <v>98.45291864496484</v>
          </cell>
          <cell r="L31">
            <v>-161358.1099999994</v>
          </cell>
        </row>
        <row r="32">
          <cell r="B32">
            <v>26689935</v>
          </cell>
          <cell r="C32">
            <v>8252683</v>
          </cell>
          <cell r="D32">
            <v>1709155</v>
          </cell>
          <cell r="G32">
            <v>11168577.53</v>
          </cell>
          <cell r="H32">
            <v>1619367.1099999994</v>
          </cell>
          <cell r="I32">
            <v>94.74665024529662</v>
          </cell>
          <cell r="J32">
            <v>-89787.8900000006</v>
          </cell>
          <cell r="K32">
            <v>135.33268550361137</v>
          </cell>
          <cell r="L32">
            <v>2915894.5299999993</v>
          </cell>
        </row>
        <row r="33">
          <cell r="B33">
            <v>48436425</v>
          </cell>
          <cell r="C33">
            <v>13519423</v>
          </cell>
          <cell r="D33">
            <v>2614378</v>
          </cell>
          <cell r="G33">
            <v>16850907.98</v>
          </cell>
          <cell r="H33">
            <v>2064147.4500000011</v>
          </cell>
          <cell r="I33">
            <v>78.95367272827423</v>
          </cell>
          <cell r="J33">
            <v>-550230.5499999989</v>
          </cell>
          <cell r="K33">
            <v>124.64221276307428</v>
          </cell>
          <cell r="L33">
            <v>3331484.9800000004</v>
          </cell>
        </row>
        <row r="34">
          <cell r="B34">
            <v>44387785</v>
          </cell>
          <cell r="C34">
            <v>13259530</v>
          </cell>
          <cell r="D34">
            <v>2672490</v>
          </cell>
          <cell r="G34">
            <v>16222063.91</v>
          </cell>
          <cell r="H34">
            <v>1827047.5199999996</v>
          </cell>
          <cell r="I34">
            <v>68.3649899531897</v>
          </cell>
          <cell r="J34">
            <v>-845442.4800000004</v>
          </cell>
          <cell r="K34">
            <v>122.34267662579292</v>
          </cell>
          <cell r="L34">
            <v>2962533.91</v>
          </cell>
        </row>
        <row r="35">
          <cell r="B35">
            <v>101298225</v>
          </cell>
          <cell r="C35">
            <v>32247718</v>
          </cell>
          <cell r="D35">
            <v>6643808</v>
          </cell>
          <cell r="G35">
            <v>37864026.07</v>
          </cell>
          <cell r="H35">
            <v>4519361.170000002</v>
          </cell>
          <cell r="I35">
            <v>68.02365706534569</v>
          </cell>
          <cell r="J35">
            <v>-2124446.829999998</v>
          </cell>
          <cell r="K35">
            <v>117.41614110493029</v>
          </cell>
          <cell r="L35">
            <v>5616308.07</v>
          </cell>
        </row>
        <row r="36">
          <cell r="B36">
            <v>11855400</v>
          </cell>
          <cell r="C36">
            <v>4724474</v>
          </cell>
          <cell r="D36">
            <v>1133891</v>
          </cell>
          <cell r="G36">
            <v>4076813.28</v>
          </cell>
          <cell r="H36">
            <v>380680.98999999976</v>
          </cell>
          <cell r="I36">
            <v>33.57297923698131</v>
          </cell>
          <cell r="J36">
            <v>-753210.0100000002</v>
          </cell>
          <cell r="K36">
            <v>86.29136873226521</v>
          </cell>
          <cell r="L36">
            <v>-647660.7200000002</v>
          </cell>
        </row>
        <row r="37">
          <cell r="B37">
            <v>31392357</v>
          </cell>
          <cell r="C37">
            <v>12657822</v>
          </cell>
          <cell r="D37">
            <v>2796828</v>
          </cell>
          <cell r="G37">
            <v>11958695.53</v>
          </cell>
          <cell r="H37">
            <v>1744222.6600000001</v>
          </cell>
          <cell r="I37">
            <v>62.36431628973966</v>
          </cell>
          <cell r="J37">
            <v>-1052605.3399999999</v>
          </cell>
          <cell r="K37">
            <v>94.47672379971847</v>
          </cell>
          <cell r="L37">
            <v>-699126.4700000007</v>
          </cell>
        </row>
        <row r="38">
          <cell r="B38">
            <v>16012034</v>
          </cell>
          <cell r="C38">
            <v>5139152</v>
          </cell>
          <cell r="D38">
            <v>925354</v>
          </cell>
          <cell r="G38">
            <v>5754871.38</v>
          </cell>
          <cell r="H38">
            <v>863916.5499999998</v>
          </cell>
          <cell r="I38">
            <v>93.36065440901534</v>
          </cell>
          <cell r="J38">
            <v>-61437.450000000186</v>
          </cell>
          <cell r="K38">
            <v>111.98095288872561</v>
          </cell>
          <cell r="L38">
            <v>615719.3799999999</v>
          </cell>
        </row>
        <row r="39">
          <cell r="B39">
            <v>13597300</v>
          </cell>
          <cell r="C39">
            <v>6271155</v>
          </cell>
          <cell r="D39">
            <v>2513140</v>
          </cell>
          <cell r="G39">
            <v>4555077.07</v>
          </cell>
          <cell r="H39">
            <v>726307.6700000004</v>
          </cell>
          <cell r="I39">
            <v>28.900406264672895</v>
          </cell>
          <cell r="J39">
            <v>-1786832.3299999996</v>
          </cell>
          <cell r="K39">
            <v>72.63537689628147</v>
          </cell>
          <cell r="L39">
            <v>-1716077.9299999997</v>
          </cell>
        </row>
        <row r="40">
          <cell r="B40">
            <v>11630370</v>
          </cell>
          <cell r="C40">
            <v>2615494</v>
          </cell>
          <cell r="D40">
            <v>480299</v>
          </cell>
          <cell r="G40">
            <v>5322238.97</v>
          </cell>
          <cell r="H40">
            <v>569198.5599999996</v>
          </cell>
          <cell r="I40">
            <v>118.50921197004358</v>
          </cell>
          <cell r="J40">
            <v>88899.55999999959</v>
          </cell>
          <cell r="K40">
            <v>203.48886175995813</v>
          </cell>
          <cell r="L40">
            <v>2706744.9699999997</v>
          </cell>
        </row>
        <row r="41">
          <cell r="B41">
            <v>17099655</v>
          </cell>
          <cell r="C41">
            <v>3459500</v>
          </cell>
          <cell r="D41">
            <v>706500</v>
          </cell>
          <cell r="G41">
            <v>5089371.85</v>
          </cell>
          <cell r="H41">
            <v>702901.6799999997</v>
          </cell>
          <cell r="I41">
            <v>99.49068365180463</v>
          </cell>
          <cell r="J41">
            <v>-3598.320000000298</v>
          </cell>
          <cell r="K41">
            <v>147.11293105940163</v>
          </cell>
          <cell r="L41">
            <v>1629871.8499999996</v>
          </cell>
        </row>
        <row r="42">
          <cell r="B42">
            <v>22623296</v>
          </cell>
          <cell r="C42">
            <v>9036304</v>
          </cell>
          <cell r="D42">
            <v>1770927</v>
          </cell>
          <cell r="G42">
            <v>9810464.91</v>
          </cell>
          <cell r="H42">
            <v>1451602.17</v>
          </cell>
          <cell r="I42">
            <v>81.96849277242934</v>
          </cell>
          <cell r="J42">
            <v>-319324.8300000001</v>
          </cell>
          <cell r="K42">
            <v>108.56722958855744</v>
          </cell>
          <cell r="L42">
            <v>774160.9100000001</v>
          </cell>
        </row>
        <row r="43">
          <cell r="B43">
            <v>35096306</v>
          </cell>
          <cell r="C43">
            <v>13096377</v>
          </cell>
          <cell r="D43">
            <v>2813510</v>
          </cell>
          <cell r="G43">
            <v>15099726.25</v>
          </cell>
          <cell r="H43">
            <v>2165062.7799999993</v>
          </cell>
          <cell r="I43">
            <v>76.95237550248619</v>
          </cell>
          <cell r="J43">
            <v>-648447.2200000007</v>
          </cell>
          <cell r="K43">
            <v>115.29697297199064</v>
          </cell>
          <cell r="L43">
            <v>2003349.25</v>
          </cell>
        </row>
        <row r="44">
          <cell r="B44">
            <v>19177760</v>
          </cell>
          <cell r="C44">
            <v>6956820</v>
          </cell>
          <cell r="D44">
            <v>1302440</v>
          </cell>
          <cell r="G44">
            <v>6925889.53</v>
          </cell>
          <cell r="H44">
            <v>806526.6100000003</v>
          </cell>
          <cell r="I44">
            <v>61.92428134885295</v>
          </cell>
          <cell r="J44">
            <v>-495913.38999999966</v>
          </cell>
          <cell r="K44">
            <v>99.55539355625127</v>
          </cell>
          <cell r="L44">
            <v>-30930.46999999974</v>
          </cell>
        </row>
        <row r="45">
          <cell r="B45">
            <v>14770044</v>
          </cell>
          <cell r="C45">
            <v>6504497</v>
          </cell>
          <cell r="D45">
            <v>1317809</v>
          </cell>
          <cell r="G45">
            <v>6430788.96</v>
          </cell>
          <cell r="H45">
            <v>1095194.29</v>
          </cell>
          <cell r="I45">
            <v>83.10720977015637</v>
          </cell>
          <cell r="J45">
            <v>-222614.70999999996</v>
          </cell>
          <cell r="K45">
            <v>98.86681414412215</v>
          </cell>
          <cell r="L45">
            <v>-73708.04000000004</v>
          </cell>
        </row>
        <row r="46">
          <cell r="B46">
            <v>5442005</v>
          </cell>
          <cell r="C46">
            <v>2188694</v>
          </cell>
          <cell r="D46">
            <v>482314</v>
          </cell>
          <cell r="G46">
            <v>2784554.62</v>
          </cell>
          <cell r="H46">
            <v>298174.54000000004</v>
          </cell>
          <cell r="I46">
            <v>61.821663895304724</v>
          </cell>
          <cell r="J46">
            <v>-184139.45999999996</v>
          </cell>
          <cell r="K46">
            <v>127.22448272805609</v>
          </cell>
          <cell r="L46">
            <v>595860.6200000001</v>
          </cell>
        </row>
        <row r="47">
          <cell r="B47">
            <v>6022670</v>
          </cell>
          <cell r="C47">
            <v>1747440</v>
          </cell>
          <cell r="D47">
            <v>418169</v>
          </cell>
          <cell r="G47">
            <v>2692114.3</v>
          </cell>
          <cell r="H47">
            <v>425468.25</v>
          </cell>
          <cell r="I47">
            <v>101.74552633026359</v>
          </cell>
          <cell r="J47">
            <v>7299.25</v>
          </cell>
          <cell r="K47">
            <v>154.0604713180424</v>
          </cell>
          <cell r="L47">
            <v>944674.2999999998</v>
          </cell>
        </row>
        <row r="48">
          <cell r="B48">
            <v>7730000</v>
          </cell>
          <cell r="C48">
            <v>2647840</v>
          </cell>
          <cell r="D48">
            <v>498722</v>
          </cell>
          <cell r="G48">
            <v>2494921.97</v>
          </cell>
          <cell r="H48">
            <v>232280.4700000002</v>
          </cell>
          <cell r="I48">
            <v>46.57514005798826</v>
          </cell>
          <cell r="J48">
            <v>-266441.5299999998</v>
          </cell>
          <cell r="K48">
            <v>94.22480096984714</v>
          </cell>
          <cell r="L48">
            <v>-152918.0299999998</v>
          </cell>
        </row>
        <row r="49">
          <cell r="B49">
            <v>16204500</v>
          </cell>
          <cell r="C49">
            <v>5487211</v>
          </cell>
          <cell r="D49">
            <v>968715</v>
          </cell>
          <cell r="G49">
            <v>6561578.7</v>
          </cell>
          <cell r="H49">
            <v>884024.8700000001</v>
          </cell>
          <cell r="I49">
            <v>91.25747717336886</v>
          </cell>
          <cell r="J49">
            <v>-84690.12999999989</v>
          </cell>
          <cell r="K49">
            <v>119.57948582622393</v>
          </cell>
          <cell r="L49">
            <v>1074367.7000000002</v>
          </cell>
        </row>
        <row r="50">
          <cell r="B50">
            <v>7250200</v>
          </cell>
          <cell r="C50">
            <v>2749162</v>
          </cell>
          <cell r="D50">
            <v>948906</v>
          </cell>
          <cell r="G50">
            <v>2705313.45</v>
          </cell>
          <cell r="H50">
            <v>234563.09000000032</v>
          </cell>
          <cell r="I50">
            <v>24.71931782494792</v>
          </cell>
          <cell r="J50">
            <v>-714342.9099999997</v>
          </cell>
          <cell r="K50">
            <v>98.40502123919944</v>
          </cell>
          <cell r="L50">
            <v>-43848.549999999814</v>
          </cell>
        </row>
        <row r="51">
          <cell r="B51">
            <v>5192100</v>
          </cell>
          <cell r="C51">
            <v>2126259</v>
          </cell>
          <cell r="D51">
            <v>319660</v>
          </cell>
          <cell r="G51">
            <v>2340687.57</v>
          </cell>
          <cell r="H51">
            <v>206516.13999999966</v>
          </cell>
          <cell r="I51">
            <v>64.60493649502585</v>
          </cell>
          <cell r="J51">
            <v>-113143.86000000034</v>
          </cell>
          <cell r="K51">
            <v>110.08478129898566</v>
          </cell>
          <cell r="L51">
            <v>214428.56999999983</v>
          </cell>
        </row>
        <row r="52">
          <cell r="B52">
            <v>8309691272</v>
          </cell>
          <cell r="C52">
            <v>3256656550</v>
          </cell>
          <cell r="D52">
            <v>737062001</v>
          </cell>
          <cell r="G52">
            <v>3354807107.1000013</v>
          </cell>
          <cell r="H52">
            <v>572912253.7999996</v>
          </cell>
          <cell r="I52">
            <v>77.72918058761785</v>
          </cell>
          <cell r="J52">
            <v>-157539204.52000022</v>
          </cell>
          <cell r="K52">
            <v>103.0138442784211</v>
          </cell>
          <cell r="L52">
            <v>98150557.10000134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0" sqref="C10"/>
    </sheetView>
  </sheetViews>
  <sheetFormatPr defaultColWidth="11.421875" defaultRowHeight="12.75"/>
  <cols>
    <col min="1" max="1" width="31.140625" style="0" customWidth="1"/>
    <col min="2" max="3" width="11.421875" style="1" customWidth="1"/>
    <col min="4" max="4" width="11.28125" style="1" customWidth="1"/>
    <col min="5" max="6" width="11.421875" style="1" customWidth="1"/>
    <col min="7" max="7" width="9.421875" style="1" customWidth="1"/>
    <col min="8" max="8" width="11.421875" style="1" customWidth="1"/>
    <col min="9" max="9" width="8.57421875" style="1" customWidth="1"/>
    <col min="10" max="12" width="11.421875" style="1" customWidth="1"/>
  </cols>
  <sheetData>
    <row r="2" spans="1:10" ht="18.75">
      <c r="A2" s="52" t="str">
        <f>'[5]вспомогат'!A2</f>
        <v>Щоденний моніторинг виконання за помісячним розписом доходів станом на 23.05.2017</v>
      </c>
      <c r="B2" s="52"/>
      <c r="C2" s="52"/>
      <c r="D2" s="52"/>
      <c r="E2" s="52"/>
      <c r="F2" s="52"/>
      <c r="G2" s="52"/>
      <c r="H2" s="52"/>
      <c r="I2" s="52"/>
      <c r="J2" s="52"/>
    </row>
    <row r="3" ht="12.75">
      <c r="J3" s="2" t="s">
        <v>0</v>
      </c>
    </row>
    <row r="5" spans="1:10" ht="12.75">
      <c r="A5" s="53" t="s">
        <v>1</v>
      </c>
      <c r="B5" s="56" t="s">
        <v>2</v>
      </c>
      <c r="C5" s="57"/>
      <c r="D5" s="57"/>
      <c r="E5" s="57"/>
      <c r="F5" s="57"/>
      <c r="G5" s="57"/>
      <c r="H5" s="57"/>
      <c r="I5" s="57"/>
      <c r="J5" s="57"/>
    </row>
    <row r="6" spans="1:10" ht="12.75" customHeight="1">
      <c r="A6" s="54"/>
      <c r="B6" s="3" t="s">
        <v>3</v>
      </c>
      <c r="C6" s="4" t="s">
        <v>3</v>
      </c>
      <c r="D6" s="3" t="s">
        <v>4</v>
      </c>
      <c r="E6" s="58" t="str">
        <f>'[5]вспомогат'!G6</f>
        <v>Фактично надійшло на 23.05.2017</v>
      </c>
      <c r="F6" s="59"/>
      <c r="G6" s="48" t="s">
        <v>5</v>
      </c>
      <c r="H6" s="49"/>
      <c r="I6" s="49"/>
      <c r="J6" s="49"/>
    </row>
    <row r="7" spans="1:10" ht="12.75">
      <c r="A7" s="54"/>
      <c r="B7" s="5" t="s">
        <v>6</v>
      </c>
      <c r="C7" s="6" t="s">
        <v>6</v>
      </c>
      <c r="D7" s="5" t="s">
        <v>7</v>
      </c>
      <c r="E7" s="60"/>
      <c r="F7" s="28"/>
      <c r="G7" s="50" t="s">
        <v>8</v>
      </c>
      <c r="H7" s="51"/>
      <c r="I7" s="51"/>
      <c r="J7" s="51"/>
    </row>
    <row r="8" spans="1:10" ht="12.75">
      <c r="A8" s="54"/>
      <c r="B8" s="5" t="s">
        <v>9</v>
      </c>
      <c r="C8" s="6" t="s">
        <v>7</v>
      </c>
      <c r="D8" s="5" t="str">
        <f>'[5]вспомогат'!D8</f>
        <v>травень</v>
      </c>
      <c r="E8" s="6" t="s">
        <v>10</v>
      </c>
      <c r="F8" s="9" t="str">
        <f>'[5]вспомогат'!H8</f>
        <v>за травень</v>
      </c>
      <c r="G8" s="46" t="str">
        <f>'[5]вспомогат'!I8</f>
        <v>за травень</v>
      </c>
      <c r="H8" s="47"/>
      <c r="I8" s="46" t="str">
        <f>'[5]вспомогат'!K8</f>
        <v>за 5 місяців</v>
      </c>
      <c r="J8" s="47"/>
    </row>
    <row r="9" spans="1:10" ht="12.75">
      <c r="A9" s="55"/>
      <c r="B9" s="10" t="str">
        <f>'[5]вспомогат'!B9</f>
        <v> рік </v>
      </c>
      <c r="C9" s="8" t="str">
        <f>'[5]вспомогат'!C9</f>
        <v>5 міс.   </v>
      </c>
      <c r="D9" s="11"/>
      <c r="E9" s="7"/>
      <c r="F9" s="11"/>
      <c r="G9" s="8" t="s">
        <v>11</v>
      </c>
      <c r="H9" s="12" t="s">
        <v>12</v>
      </c>
      <c r="I9" s="13" t="s">
        <v>11</v>
      </c>
      <c r="J9" s="14" t="s">
        <v>12</v>
      </c>
    </row>
    <row r="10" spans="1:10" ht="12.75">
      <c r="A10" s="15" t="s">
        <v>13</v>
      </c>
      <c r="B10" s="16">
        <f>'[5]вспомогат'!B10</f>
        <v>1507405100</v>
      </c>
      <c r="C10" s="16">
        <f>'[5]вспомогат'!C10</f>
        <v>637284520</v>
      </c>
      <c r="D10" s="16">
        <f>'[5]вспомогат'!D10</f>
        <v>185413940</v>
      </c>
      <c r="E10" s="16">
        <f>'[5]вспомогат'!G10</f>
        <v>632397972.95</v>
      </c>
      <c r="F10" s="16">
        <f>'[5]вспомогат'!H10</f>
        <v>168196671.23000002</v>
      </c>
      <c r="G10" s="17">
        <f>'[5]вспомогат'!I10</f>
        <v>90.71414545745591</v>
      </c>
      <c r="H10" s="18">
        <f>'[5]вспомогат'!J10</f>
        <v>-17217268.76999998</v>
      </c>
      <c r="I10" s="19">
        <f>'[5]вспомогат'!K10</f>
        <v>99.23322363926242</v>
      </c>
      <c r="J10" s="20">
        <f>'[5]вспомогат'!L10</f>
        <v>-4886547.049999952</v>
      </c>
    </row>
    <row r="11" spans="1:10" ht="12.75">
      <c r="A11" s="15"/>
      <c r="B11" s="16"/>
      <c r="C11" s="16"/>
      <c r="D11" s="21"/>
      <c r="E11" s="16"/>
      <c r="F11" s="21"/>
      <c r="G11" s="22"/>
      <c r="H11" s="18"/>
      <c r="I11" s="19"/>
      <c r="J11" s="20"/>
    </row>
    <row r="12" spans="1:10" ht="12.75">
      <c r="A12" s="15" t="s">
        <v>14</v>
      </c>
      <c r="B12" s="16">
        <f>'[5]вспомогат'!B11</f>
        <v>4015000000</v>
      </c>
      <c r="C12" s="16">
        <f>'[5]вспомогат'!C11</f>
        <v>1615475000</v>
      </c>
      <c r="D12" s="21">
        <f>'[5]вспомогат'!D11</f>
        <v>339380000</v>
      </c>
      <c r="E12" s="16">
        <f>'[5]вспомогат'!G11</f>
        <v>1599096134.82</v>
      </c>
      <c r="F12" s="21">
        <f>'[5]вспомогат'!H11</f>
        <v>248572778.91999984</v>
      </c>
      <c r="G12" s="22">
        <f>'[5]вспомогат'!I11</f>
        <v>73.24320199186748</v>
      </c>
      <c r="H12" s="18">
        <f>'[5]вспомогат'!J11</f>
        <v>-90807221.08000016</v>
      </c>
      <c r="I12" s="19">
        <f>'[5]вспомогат'!K11</f>
        <v>98.98612697937139</v>
      </c>
      <c r="J12" s="20">
        <f>'[5]вспомогат'!L11</f>
        <v>-16378865.180000067</v>
      </c>
    </row>
    <row r="13" spans="1:10" ht="12.75">
      <c r="A13" s="15" t="s">
        <v>15</v>
      </c>
      <c r="B13" s="16">
        <f>'[5]вспомогат'!B12</f>
        <v>292472880</v>
      </c>
      <c r="C13" s="16">
        <f>'[5]вспомогат'!C12</f>
        <v>107031872</v>
      </c>
      <c r="D13" s="21">
        <f>'[5]вспомогат'!D12</f>
        <v>25539793</v>
      </c>
      <c r="E13" s="16">
        <f>'[5]вспомогат'!G12</f>
        <v>131574319.2</v>
      </c>
      <c r="F13" s="21">
        <f>'[5]вспомогат'!H12</f>
        <v>18834252.28</v>
      </c>
      <c r="G13" s="22">
        <f>'[5]вспомогат'!I12</f>
        <v>73.74473348315705</v>
      </c>
      <c r="H13" s="18">
        <f>'[5]вспомогат'!J12</f>
        <v>-6705540.719999999</v>
      </c>
      <c r="I13" s="19">
        <f>'[5]вспомогат'!K12</f>
        <v>122.93003639140312</v>
      </c>
      <c r="J13" s="20">
        <f>'[5]вспомогат'!L12</f>
        <v>24542447.200000003</v>
      </c>
    </row>
    <row r="14" spans="1:10" ht="12.75">
      <c r="A14" s="15" t="s">
        <v>16</v>
      </c>
      <c r="B14" s="16">
        <f>'[5]вспомогат'!B13</f>
        <v>433085513</v>
      </c>
      <c r="C14" s="16">
        <f>'[5]вспомогат'!C13</f>
        <v>183610700</v>
      </c>
      <c r="D14" s="21">
        <f>'[5]вспомогат'!D13</f>
        <v>35661850</v>
      </c>
      <c r="E14" s="16">
        <f>'[5]вспомогат'!G13</f>
        <v>176862990.83</v>
      </c>
      <c r="F14" s="21">
        <f>'[5]вспомогат'!H13</f>
        <v>25125054.370000005</v>
      </c>
      <c r="G14" s="22">
        <f>'[5]вспомогат'!I13</f>
        <v>70.45359220006814</v>
      </c>
      <c r="H14" s="18">
        <f>'[5]вспомогат'!J13</f>
        <v>-10536795.629999995</v>
      </c>
      <c r="I14" s="19">
        <f>'[5]вспомогат'!K13</f>
        <v>96.32499131586559</v>
      </c>
      <c r="J14" s="20">
        <f>'[5]вспомогат'!L13</f>
        <v>-6747709.169999987</v>
      </c>
    </row>
    <row r="15" spans="1:10" ht="12.75">
      <c r="A15" s="15" t="s">
        <v>17</v>
      </c>
      <c r="B15" s="16">
        <f>'[5]вспомогат'!B14</f>
        <v>456400000</v>
      </c>
      <c r="C15" s="16">
        <f>'[5]вспомогат'!C14</f>
        <v>174793000</v>
      </c>
      <c r="D15" s="21">
        <f>'[5]вспомогат'!D14</f>
        <v>36939000</v>
      </c>
      <c r="E15" s="16">
        <f>'[5]вспомогат'!G14</f>
        <v>169829840.12</v>
      </c>
      <c r="F15" s="21">
        <f>'[5]вспомогат'!H14</f>
        <v>25752446.900000006</v>
      </c>
      <c r="G15" s="22">
        <f>'[5]вспомогат'!I14</f>
        <v>69.71614526652048</v>
      </c>
      <c r="H15" s="18">
        <f>'[5]вспомогат'!J14</f>
        <v>-11186553.099999994</v>
      </c>
      <c r="I15" s="19">
        <f>'[5]вспомогат'!K14</f>
        <v>97.16054997625764</v>
      </c>
      <c r="J15" s="20">
        <f>'[5]вспомогат'!L14</f>
        <v>-4963159.879999995</v>
      </c>
    </row>
    <row r="16" spans="1:10" ht="12.75">
      <c r="A16" s="15" t="s">
        <v>18</v>
      </c>
      <c r="B16" s="16">
        <f>'[5]вспомогат'!B15</f>
        <v>62507600</v>
      </c>
      <c r="C16" s="16">
        <f>'[5]вспомогат'!C15</f>
        <v>26854600</v>
      </c>
      <c r="D16" s="21">
        <f>'[5]вспомогат'!D15</f>
        <v>5066800</v>
      </c>
      <c r="E16" s="16">
        <f>'[5]вспомогат'!G15</f>
        <v>26213885.17</v>
      </c>
      <c r="F16" s="21">
        <f>'[5]вспомогат'!H15</f>
        <v>3773933.4000000022</v>
      </c>
      <c r="G16" s="22">
        <f>'[5]вспомогат'!I15</f>
        <v>74.48356753769642</v>
      </c>
      <c r="H16" s="18">
        <f>'[5]вспомогат'!J15</f>
        <v>-1292866.5999999978</v>
      </c>
      <c r="I16" s="19">
        <f>'[5]вспомогат'!K15</f>
        <v>97.61413377968766</v>
      </c>
      <c r="J16" s="20">
        <f>'[5]вспомогат'!L15</f>
        <v>-640714.8299999982</v>
      </c>
    </row>
    <row r="17" spans="1:10" ht="18" customHeight="1">
      <c r="A17" s="23" t="s">
        <v>19</v>
      </c>
      <c r="B17" s="24">
        <f>SUM(B12:B16)</f>
        <v>5259465993</v>
      </c>
      <c r="C17" s="24">
        <f>SUM(C12:C16)</f>
        <v>2107765172</v>
      </c>
      <c r="D17" s="24">
        <f>SUM(D12:D16)</f>
        <v>442587443</v>
      </c>
      <c r="E17" s="24">
        <f>SUM(E12:E16)</f>
        <v>2103577170.1399999</v>
      </c>
      <c r="F17" s="24">
        <f>SUM(F12:F16)</f>
        <v>322058465.86999977</v>
      </c>
      <c r="G17" s="25">
        <f>F17/D17*100</f>
        <v>72.76719458803078</v>
      </c>
      <c r="H17" s="24">
        <f>SUM(H12:H16)</f>
        <v>-120528977.13000014</v>
      </c>
      <c r="I17" s="26">
        <f>E17/C17*100</f>
        <v>99.80130605080517</v>
      </c>
      <c r="J17" s="24">
        <f>SUM(J12:J16)</f>
        <v>-4188001.860000044</v>
      </c>
    </row>
    <row r="18" spans="1:10" ht="20.25" customHeight="1">
      <c r="A18" s="15" t="s">
        <v>20</v>
      </c>
      <c r="B18" s="27">
        <f>'[5]вспомогат'!B16</f>
        <v>34578810</v>
      </c>
      <c r="C18" s="27">
        <f>'[5]вспомогат'!C16</f>
        <v>10826613</v>
      </c>
      <c r="D18" s="29">
        <f>'[5]вспомогат'!D16</f>
        <v>2159498</v>
      </c>
      <c r="E18" s="27">
        <f>'[5]вспомогат'!G16</f>
        <v>12146286.59</v>
      </c>
      <c r="F18" s="29">
        <f>'[5]вспомогат'!H16</f>
        <v>1328512.7699999996</v>
      </c>
      <c r="G18" s="30">
        <f>'[5]вспомогат'!I16</f>
        <v>61.51951842511545</v>
      </c>
      <c r="H18" s="31">
        <f>'[5]вспомогат'!J16</f>
        <v>-830985.2300000004</v>
      </c>
      <c r="I18" s="32">
        <f>'[5]вспомогат'!K16</f>
        <v>112.1891637763352</v>
      </c>
      <c r="J18" s="33">
        <f>'[5]вспомогат'!L16</f>
        <v>1319673.5899999999</v>
      </c>
    </row>
    <row r="19" spans="1:10" ht="12.75">
      <c r="A19" s="15" t="s">
        <v>21</v>
      </c>
      <c r="B19" s="16">
        <f>'[5]вспомогат'!B17</f>
        <v>175985506</v>
      </c>
      <c r="C19" s="16">
        <f>'[5]вспомогат'!C17</f>
        <v>58127825</v>
      </c>
      <c r="D19" s="21">
        <f>'[5]вспомогат'!D17</f>
        <v>14331142</v>
      </c>
      <c r="E19" s="16">
        <f>'[5]вспомогат'!G17</f>
        <v>85111609.96</v>
      </c>
      <c r="F19" s="21">
        <f>'[5]вспомогат'!H17</f>
        <v>12870275.22999999</v>
      </c>
      <c r="G19" s="22">
        <f>'[5]вспомогат'!I17</f>
        <v>89.80634781233756</v>
      </c>
      <c r="H19" s="18">
        <f>'[5]вспомогат'!J17</f>
        <v>-1460866.7700000107</v>
      </c>
      <c r="I19" s="19">
        <f>'[5]вспомогат'!K17</f>
        <v>146.4214598774339</v>
      </c>
      <c r="J19" s="20">
        <f>'[5]вспомогат'!L17</f>
        <v>26983784.959999993</v>
      </c>
    </row>
    <row r="20" spans="1:10" ht="12.75">
      <c r="A20" s="15" t="s">
        <v>22</v>
      </c>
      <c r="B20" s="16">
        <f>'[5]вспомогат'!B18</f>
        <v>22119412</v>
      </c>
      <c r="C20" s="16">
        <f>'[5]вспомогат'!C18</f>
        <v>6400439</v>
      </c>
      <c r="D20" s="21">
        <f>'[5]вспомогат'!D18</f>
        <v>1292204</v>
      </c>
      <c r="E20" s="16">
        <f>'[5]вспомогат'!G18</f>
        <v>8906608.78</v>
      </c>
      <c r="F20" s="21">
        <f>'[5]вспомогат'!H18</f>
        <v>950365.9499999993</v>
      </c>
      <c r="G20" s="22">
        <f>'[5]вспомогат'!I18</f>
        <v>73.54612352229208</v>
      </c>
      <c r="H20" s="18">
        <f>'[5]вспомогат'!J18</f>
        <v>-341838.05000000075</v>
      </c>
      <c r="I20" s="19">
        <f>'[5]вспомогат'!K18</f>
        <v>139.1562169407442</v>
      </c>
      <c r="J20" s="20">
        <f>'[5]вспомогат'!L18</f>
        <v>2506169.7799999993</v>
      </c>
    </row>
    <row r="21" spans="1:10" ht="12.75">
      <c r="A21" s="15" t="s">
        <v>23</v>
      </c>
      <c r="B21" s="16">
        <f>'[5]вспомогат'!B19</f>
        <v>17978607</v>
      </c>
      <c r="C21" s="16">
        <f>'[5]вспомогат'!C19</f>
        <v>4460239</v>
      </c>
      <c r="D21" s="21">
        <f>'[5]вспомогат'!D19</f>
        <v>676577</v>
      </c>
      <c r="E21" s="16">
        <f>'[5]вспомогат'!G19</f>
        <v>6339422.98</v>
      </c>
      <c r="F21" s="21">
        <f>'[5]вспомогат'!H19</f>
        <v>640775.3700000001</v>
      </c>
      <c r="G21" s="22">
        <f>'[5]вспомогат'!I19</f>
        <v>94.70841751936588</v>
      </c>
      <c r="H21" s="18">
        <f>'[5]вспомогат'!J19</f>
        <v>-35801.62999999989</v>
      </c>
      <c r="I21" s="19">
        <f>'[5]вспомогат'!K19</f>
        <v>142.13191221367288</v>
      </c>
      <c r="J21" s="20">
        <f>'[5]вспомогат'!L19</f>
        <v>1879183.9800000004</v>
      </c>
    </row>
    <row r="22" spans="1:10" ht="12.75">
      <c r="A22" s="15" t="s">
        <v>24</v>
      </c>
      <c r="B22" s="16">
        <f>'[5]вспомогат'!B20</f>
        <v>110897637</v>
      </c>
      <c r="C22" s="16">
        <f>'[5]вспомогат'!C20</f>
        <v>34904514</v>
      </c>
      <c r="D22" s="21">
        <f>'[5]вспомогат'!D20</f>
        <v>7531230</v>
      </c>
      <c r="E22" s="16">
        <f>'[5]вспомогат'!G20</f>
        <v>43133087.94</v>
      </c>
      <c r="F22" s="21">
        <f>'[5]вспомогат'!H20</f>
        <v>5831062.030000001</v>
      </c>
      <c r="G22" s="22">
        <f>'[5]вспомогат'!I20</f>
        <v>77.42509563510876</v>
      </c>
      <c r="H22" s="18">
        <f>'[5]вспомогат'!J20</f>
        <v>-1700167.9699999988</v>
      </c>
      <c r="I22" s="19">
        <f>'[5]вспомогат'!K20</f>
        <v>123.57452660707438</v>
      </c>
      <c r="J22" s="20">
        <f>'[5]вспомогат'!L20</f>
        <v>8228573.939999998</v>
      </c>
    </row>
    <row r="23" spans="1:10" ht="12.75">
      <c r="A23" s="15" t="s">
        <v>25</v>
      </c>
      <c r="B23" s="16">
        <f>'[5]вспомогат'!B21</f>
        <v>85236200</v>
      </c>
      <c r="C23" s="16">
        <f>'[5]вспомогат'!C21</f>
        <v>27018250</v>
      </c>
      <c r="D23" s="21">
        <f>'[5]вспомогат'!D21</f>
        <v>5568720</v>
      </c>
      <c r="E23" s="16">
        <f>'[5]вспомогат'!G21</f>
        <v>32914087.91</v>
      </c>
      <c r="F23" s="21">
        <f>'[5]вспомогат'!H21</f>
        <v>4461288.949999999</v>
      </c>
      <c r="G23" s="22">
        <f>'[5]вспомогат'!I21</f>
        <v>80.11336447154821</v>
      </c>
      <c r="H23" s="18">
        <f>'[5]вспомогат'!J21</f>
        <v>-1107431.0500000007</v>
      </c>
      <c r="I23" s="19">
        <f>'[5]вспомогат'!K21</f>
        <v>121.82168685980773</v>
      </c>
      <c r="J23" s="20">
        <f>'[5]вспомогат'!L21</f>
        <v>5895837.91</v>
      </c>
    </row>
    <row r="24" spans="1:10" ht="12.75">
      <c r="A24" s="15" t="s">
        <v>26</v>
      </c>
      <c r="B24" s="16">
        <f>'[5]вспомогат'!B22</f>
        <v>71158505</v>
      </c>
      <c r="C24" s="16">
        <f>'[5]вспомогат'!C22</f>
        <v>25862966</v>
      </c>
      <c r="D24" s="21">
        <f>'[5]вспомогат'!D22</f>
        <v>6751737</v>
      </c>
      <c r="E24" s="16">
        <f>'[5]вспомогат'!G22</f>
        <v>33061360.06</v>
      </c>
      <c r="F24" s="21">
        <f>'[5]вспомогат'!H22</f>
        <v>4372899.209999997</v>
      </c>
      <c r="G24" s="22">
        <f>'[5]вспомогат'!I22</f>
        <v>64.76702528549316</v>
      </c>
      <c r="H24" s="18">
        <f>'[5]вспомогат'!J22</f>
        <v>-2378837.790000003</v>
      </c>
      <c r="I24" s="19">
        <f>'[5]вспомогат'!K22</f>
        <v>127.83282497452149</v>
      </c>
      <c r="J24" s="20">
        <f>'[5]вспомогат'!L22</f>
        <v>7198394.059999999</v>
      </c>
    </row>
    <row r="25" spans="1:10" ht="12.75">
      <c r="A25" s="15" t="s">
        <v>27</v>
      </c>
      <c r="B25" s="16">
        <f>'[5]вспомогат'!B23</f>
        <v>60706100</v>
      </c>
      <c r="C25" s="16">
        <f>'[5]вспомогат'!C23</f>
        <v>18807500</v>
      </c>
      <c r="D25" s="21">
        <f>'[5]вспомогат'!D23</f>
        <v>4165243</v>
      </c>
      <c r="E25" s="16">
        <f>'[5]вспомогат'!G23</f>
        <v>23262980.65</v>
      </c>
      <c r="F25" s="21">
        <f>'[5]вспомогат'!H23</f>
        <v>2810625.799999997</v>
      </c>
      <c r="G25" s="22">
        <f>'[5]вспомогат'!I23</f>
        <v>67.47807510870307</v>
      </c>
      <c r="H25" s="18">
        <f>'[5]вспомогат'!J23</f>
        <v>-1354617.200000003</v>
      </c>
      <c r="I25" s="19">
        <f>'[5]вспомогат'!K23</f>
        <v>123.68991439585271</v>
      </c>
      <c r="J25" s="20">
        <f>'[5]вспомогат'!L23</f>
        <v>4455480.6499999985</v>
      </c>
    </row>
    <row r="26" spans="1:10" ht="12.75">
      <c r="A26" s="34" t="s">
        <v>28</v>
      </c>
      <c r="B26" s="16">
        <f>'[5]вспомогат'!B24</f>
        <v>35055064</v>
      </c>
      <c r="C26" s="16">
        <f>'[5]вспомогат'!C24</f>
        <v>10097823</v>
      </c>
      <c r="D26" s="21">
        <f>'[5]вспомогат'!D24</f>
        <v>1838766</v>
      </c>
      <c r="E26" s="16">
        <f>'[5]вспомогат'!G24</f>
        <v>12751893.38</v>
      </c>
      <c r="F26" s="21">
        <f>'[5]вспомогат'!H24</f>
        <v>1470341.4400000013</v>
      </c>
      <c r="G26" s="22">
        <f>'[5]вспомогат'!I24</f>
        <v>79.96348855699972</v>
      </c>
      <c r="H26" s="18">
        <f>'[5]вспомогат'!J24</f>
        <v>-368424.55999999866</v>
      </c>
      <c r="I26" s="19">
        <f>'[5]вспомогат'!K24</f>
        <v>126.2835898391168</v>
      </c>
      <c r="J26" s="20">
        <f>'[5]вспомогат'!L24</f>
        <v>2654070.380000001</v>
      </c>
    </row>
    <row r="27" spans="1:10" ht="12.75">
      <c r="A27" s="15" t="s">
        <v>29</v>
      </c>
      <c r="B27" s="16">
        <f>'[5]вспомогат'!B25</f>
        <v>108458703</v>
      </c>
      <c r="C27" s="16">
        <f>'[5]вспомогат'!C25</f>
        <v>33351295</v>
      </c>
      <c r="D27" s="21">
        <f>'[5]вспомогат'!D25</f>
        <v>7868875</v>
      </c>
      <c r="E27" s="16">
        <f>'[5]вспомогат'!G25</f>
        <v>38889838.55</v>
      </c>
      <c r="F27" s="21">
        <f>'[5]вспомогат'!H25</f>
        <v>5940424.939999998</v>
      </c>
      <c r="G27" s="22">
        <f>'[5]вспомогат'!I25</f>
        <v>75.4926840240822</v>
      </c>
      <c r="H27" s="18">
        <f>'[5]вспомогат'!J25</f>
        <v>-1928450.0600000024</v>
      </c>
      <c r="I27" s="19">
        <f>'[5]вспомогат'!K25</f>
        <v>116.60668213932921</v>
      </c>
      <c r="J27" s="20">
        <f>'[5]вспомогат'!L25</f>
        <v>5538543.549999997</v>
      </c>
    </row>
    <row r="28" spans="1:10" ht="12.75">
      <c r="A28" s="15" t="s">
        <v>30</v>
      </c>
      <c r="B28" s="16">
        <f>'[5]вспомогат'!B26</f>
        <v>62929755</v>
      </c>
      <c r="C28" s="16">
        <f>'[5]вспомогат'!C26</f>
        <v>20420384</v>
      </c>
      <c r="D28" s="21">
        <f>'[5]вспомогат'!D26</f>
        <v>4080548</v>
      </c>
      <c r="E28" s="16">
        <f>'[5]вспомогат'!G26</f>
        <v>21182014.59</v>
      </c>
      <c r="F28" s="21">
        <f>'[5]вспомогат'!H26</f>
        <v>2873699.789999999</v>
      </c>
      <c r="G28" s="22">
        <f>'[5]вспомогат'!I26</f>
        <v>70.42435942427339</v>
      </c>
      <c r="H28" s="18">
        <f>'[5]вспомогат'!J26</f>
        <v>-1206848.210000001</v>
      </c>
      <c r="I28" s="19">
        <f>'[5]вспомогат'!K26</f>
        <v>103.72975645315974</v>
      </c>
      <c r="J28" s="20">
        <f>'[5]вспомогат'!L26</f>
        <v>761630.5899999999</v>
      </c>
    </row>
    <row r="29" spans="1:10" ht="12.75">
      <c r="A29" s="15" t="s">
        <v>31</v>
      </c>
      <c r="B29" s="16">
        <f>'[5]вспомогат'!B27</f>
        <v>43585873</v>
      </c>
      <c r="C29" s="16">
        <f>'[5]вспомогат'!C27</f>
        <v>13198467</v>
      </c>
      <c r="D29" s="21">
        <f>'[5]вспомогат'!D27</f>
        <v>2421970</v>
      </c>
      <c r="E29" s="16">
        <f>'[5]вспомогат'!G27</f>
        <v>17500803.53</v>
      </c>
      <c r="F29" s="21">
        <f>'[5]вспомогат'!H27</f>
        <v>2163264.8500000015</v>
      </c>
      <c r="G29" s="22">
        <f>'[5]вспомогат'!I27</f>
        <v>89.31839989760407</v>
      </c>
      <c r="H29" s="18">
        <f>'[5]вспомогат'!J27</f>
        <v>-258705.1499999985</v>
      </c>
      <c r="I29" s="19">
        <f>'[5]вспомогат'!K27</f>
        <v>132.59724428602203</v>
      </c>
      <c r="J29" s="20">
        <f>'[5]вспомогат'!L27</f>
        <v>4302336.530000001</v>
      </c>
    </row>
    <row r="30" spans="1:10" ht="12.75">
      <c r="A30" s="15" t="s">
        <v>32</v>
      </c>
      <c r="B30" s="16">
        <f>'[5]вспомогат'!B28</f>
        <v>49891190</v>
      </c>
      <c r="C30" s="16">
        <f>'[5]вспомогат'!C28</f>
        <v>19282686</v>
      </c>
      <c r="D30" s="21">
        <f>'[5]вспомогат'!D28</f>
        <v>4239316</v>
      </c>
      <c r="E30" s="16">
        <f>'[5]вспомогат'!G28</f>
        <v>21523789.82</v>
      </c>
      <c r="F30" s="21">
        <f>'[5]вспомогат'!H28</f>
        <v>2833756.6000000015</v>
      </c>
      <c r="G30" s="22">
        <f>'[5]вспомогат'!I28</f>
        <v>66.84466550736019</v>
      </c>
      <c r="H30" s="18">
        <f>'[5]вспомогат'!J28</f>
        <v>-1405559.3999999985</v>
      </c>
      <c r="I30" s="19">
        <f>'[5]вспомогат'!K28</f>
        <v>111.62236329523803</v>
      </c>
      <c r="J30" s="20">
        <f>'[5]вспомогат'!L28</f>
        <v>2241103.8200000003</v>
      </c>
    </row>
    <row r="31" spans="1:10" ht="12.75">
      <c r="A31" s="15" t="s">
        <v>33</v>
      </c>
      <c r="B31" s="16">
        <f>'[5]вспомогат'!B29</f>
        <v>121895964</v>
      </c>
      <c r="C31" s="16">
        <f>'[5]вспомогат'!C29</f>
        <v>49923888</v>
      </c>
      <c r="D31" s="21">
        <f>'[5]вспомогат'!D29</f>
        <v>8557662</v>
      </c>
      <c r="E31" s="16">
        <f>'[5]вспомогат'!G29</f>
        <v>53985663.59</v>
      </c>
      <c r="F31" s="21">
        <f>'[5]вспомогат'!H29</f>
        <v>7119761.900000006</v>
      </c>
      <c r="G31" s="22">
        <f>'[5]вспомогат'!I29</f>
        <v>83.19751235793149</v>
      </c>
      <c r="H31" s="18">
        <f>'[5]вспомогат'!J29</f>
        <v>-1437900.099999994</v>
      </c>
      <c r="I31" s="19">
        <f>'[5]вспомогат'!K29</f>
        <v>108.13593602725815</v>
      </c>
      <c r="J31" s="20">
        <f>'[5]вспомогат'!L29</f>
        <v>4061775.5900000036</v>
      </c>
    </row>
    <row r="32" spans="1:10" ht="12.75">
      <c r="A32" s="15" t="s">
        <v>34</v>
      </c>
      <c r="B32" s="16">
        <f>'[5]вспомогат'!B30</f>
        <v>48139175</v>
      </c>
      <c r="C32" s="16">
        <f>'[5]вспомогат'!C30</f>
        <v>13806574</v>
      </c>
      <c r="D32" s="21">
        <f>'[5]вспомогат'!D30</f>
        <v>2898355</v>
      </c>
      <c r="E32" s="16">
        <f>'[5]вспомогат'!G30</f>
        <v>21145349.96</v>
      </c>
      <c r="F32" s="21">
        <f>'[5]вспомогат'!H30</f>
        <v>2693559.9800000004</v>
      </c>
      <c r="G32" s="22">
        <f>'[5]вспомогат'!I30</f>
        <v>92.93409468474361</v>
      </c>
      <c r="H32" s="18">
        <f>'[5]вспомогат'!J30</f>
        <v>-204795.01999999955</v>
      </c>
      <c r="I32" s="19">
        <f>'[5]вспомогат'!K30</f>
        <v>153.15421450679943</v>
      </c>
      <c r="J32" s="20">
        <f>'[5]вспомогат'!L30</f>
        <v>7338775.960000001</v>
      </c>
    </row>
    <row r="33" spans="1:10" ht="12.75">
      <c r="A33" s="15" t="s">
        <v>35</v>
      </c>
      <c r="B33" s="16">
        <f>'[5]вспомогат'!B31</f>
        <v>32295311</v>
      </c>
      <c r="C33" s="16">
        <f>'[5]вспомогат'!C31</f>
        <v>10429840</v>
      </c>
      <c r="D33" s="21">
        <f>'[5]вспомогат'!D31</f>
        <v>1641760</v>
      </c>
      <c r="E33" s="16">
        <f>'[5]вспомогат'!G31</f>
        <v>10268481.89</v>
      </c>
      <c r="F33" s="21">
        <f>'[5]вспомогат'!H31</f>
        <v>1479937.3200000003</v>
      </c>
      <c r="G33" s="22">
        <f>'[5]вспомогат'!I31</f>
        <v>90.14334129227173</v>
      </c>
      <c r="H33" s="18">
        <f>'[5]вспомогат'!J31</f>
        <v>-161822.6799999997</v>
      </c>
      <c r="I33" s="19">
        <f>'[5]вспомогат'!K31</f>
        <v>98.45291864496484</v>
      </c>
      <c r="J33" s="20">
        <f>'[5]вспомогат'!L31</f>
        <v>-161358.1099999994</v>
      </c>
    </row>
    <row r="34" spans="1:10" ht="12.75">
      <c r="A34" s="15" t="s">
        <v>36</v>
      </c>
      <c r="B34" s="16">
        <f>'[5]вспомогат'!B32</f>
        <v>26689935</v>
      </c>
      <c r="C34" s="16">
        <f>'[5]вспомогат'!C32</f>
        <v>8252683</v>
      </c>
      <c r="D34" s="21">
        <f>'[5]вспомогат'!D32</f>
        <v>1709155</v>
      </c>
      <c r="E34" s="16">
        <f>'[5]вспомогат'!G32</f>
        <v>11168577.53</v>
      </c>
      <c r="F34" s="21">
        <f>'[5]вспомогат'!H32</f>
        <v>1619367.1099999994</v>
      </c>
      <c r="G34" s="22">
        <f>'[5]вспомогат'!I32</f>
        <v>94.74665024529662</v>
      </c>
      <c r="H34" s="18">
        <f>'[5]вспомогат'!J32</f>
        <v>-89787.8900000006</v>
      </c>
      <c r="I34" s="19">
        <f>'[5]вспомогат'!K32</f>
        <v>135.33268550361137</v>
      </c>
      <c r="J34" s="20">
        <f>'[5]вспомогат'!L32</f>
        <v>2915894.5299999993</v>
      </c>
    </row>
    <row r="35" spans="1:10" ht="12.75">
      <c r="A35" s="15" t="s">
        <v>37</v>
      </c>
      <c r="B35" s="16">
        <f>'[5]вспомогат'!B33</f>
        <v>48436425</v>
      </c>
      <c r="C35" s="16">
        <f>'[5]вспомогат'!C33</f>
        <v>13519423</v>
      </c>
      <c r="D35" s="21">
        <f>'[5]вспомогат'!D33</f>
        <v>2614378</v>
      </c>
      <c r="E35" s="16">
        <f>'[5]вспомогат'!G33</f>
        <v>16850907.98</v>
      </c>
      <c r="F35" s="21">
        <f>'[5]вспомогат'!H33</f>
        <v>2064147.4500000011</v>
      </c>
      <c r="G35" s="22">
        <f>'[5]вспомогат'!I33</f>
        <v>78.95367272827423</v>
      </c>
      <c r="H35" s="18">
        <f>'[5]вспомогат'!J33</f>
        <v>-550230.5499999989</v>
      </c>
      <c r="I35" s="19">
        <f>'[5]вспомогат'!K33</f>
        <v>124.64221276307428</v>
      </c>
      <c r="J35" s="20">
        <f>'[5]вспомогат'!L33</f>
        <v>3331484.9800000004</v>
      </c>
    </row>
    <row r="36" spans="1:10" ht="12.75">
      <c r="A36" s="15" t="s">
        <v>38</v>
      </c>
      <c r="B36" s="16">
        <f>'[5]вспомогат'!B34</f>
        <v>44387785</v>
      </c>
      <c r="C36" s="16">
        <f>'[5]вспомогат'!C34</f>
        <v>13259530</v>
      </c>
      <c r="D36" s="21">
        <f>'[5]вспомогат'!D34</f>
        <v>2672490</v>
      </c>
      <c r="E36" s="16">
        <f>'[5]вспомогат'!G34</f>
        <v>16222063.91</v>
      </c>
      <c r="F36" s="21">
        <f>'[5]вспомогат'!H34</f>
        <v>1827047.5199999996</v>
      </c>
      <c r="G36" s="22">
        <f>'[5]вспомогат'!I34</f>
        <v>68.3649899531897</v>
      </c>
      <c r="H36" s="18">
        <f>'[5]вспомогат'!J34</f>
        <v>-845442.4800000004</v>
      </c>
      <c r="I36" s="19">
        <f>'[5]вспомогат'!K34</f>
        <v>122.34267662579292</v>
      </c>
      <c r="J36" s="20">
        <f>'[5]вспомогат'!L34</f>
        <v>2962533.91</v>
      </c>
    </row>
    <row r="37" spans="1:10" ht="12.75">
      <c r="A37" s="15" t="s">
        <v>39</v>
      </c>
      <c r="B37" s="16">
        <f>'[5]вспомогат'!B35</f>
        <v>101298225</v>
      </c>
      <c r="C37" s="16">
        <f>'[5]вспомогат'!C35</f>
        <v>32247718</v>
      </c>
      <c r="D37" s="21">
        <f>'[5]вспомогат'!D35</f>
        <v>6643808</v>
      </c>
      <c r="E37" s="16">
        <f>'[5]вспомогат'!G35</f>
        <v>37864026.07</v>
      </c>
      <c r="F37" s="21">
        <f>'[5]вспомогат'!H35</f>
        <v>4519361.170000002</v>
      </c>
      <c r="G37" s="22">
        <f>'[5]вспомогат'!I35</f>
        <v>68.02365706534569</v>
      </c>
      <c r="H37" s="18">
        <f>'[5]вспомогат'!J35</f>
        <v>-2124446.829999998</v>
      </c>
      <c r="I37" s="19">
        <f>'[5]вспомогат'!K35</f>
        <v>117.41614110493029</v>
      </c>
      <c r="J37" s="20">
        <f>'[5]вспомогат'!L35</f>
        <v>5616308.07</v>
      </c>
    </row>
    <row r="38" spans="1:10" ht="18.75" customHeight="1">
      <c r="A38" s="35" t="s">
        <v>40</v>
      </c>
      <c r="B38" s="24">
        <f>SUM(B18:B37)</f>
        <v>1301724182</v>
      </c>
      <c r="C38" s="24">
        <f>SUM(C18:C37)</f>
        <v>424198657</v>
      </c>
      <c r="D38" s="24">
        <f>SUM(D18:D37)</f>
        <v>89663434</v>
      </c>
      <c r="E38" s="24">
        <f>SUM(E18:E37)</f>
        <v>524228855.6699999</v>
      </c>
      <c r="F38" s="24">
        <f>SUM(F18:F37)</f>
        <v>69870475.38</v>
      </c>
      <c r="G38" s="25">
        <f>F38/D38*100</f>
        <v>77.92527261447515</v>
      </c>
      <c r="H38" s="24">
        <f>SUM(H18:H37)</f>
        <v>-19792958.62000001</v>
      </c>
      <c r="I38" s="26">
        <f>E38/C38*100</f>
        <v>123.5809795762743</v>
      </c>
      <c r="J38" s="24">
        <f>SUM(J18:J37)</f>
        <v>100030198.66999999</v>
      </c>
    </row>
    <row r="39" spans="1:10" ht="12" customHeight="1">
      <c r="A39" s="36" t="s">
        <v>41</v>
      </c>
      <c r="B39" s="16">
        <f>'[5]вспомогат'!B36</f>
        <v>11855400</v>
      </c>
      <c r="C39" s="16">
        <f>'[5]вспомогат'!C36</f>
        <v>4724474</v>
      </c>
      <c r="D39" s="21">
        <f>'[5]вспомогат'!D36</f>
        <v>1133891</v>
      </c>
      <c r="E39" s="16">
        <f>'[5]вспомогат'!G36</f>
        <v>4076813.28</v>
      </c>
      <c r="F39" s="21">
        <f>'[5]вспомогат'!H36</f>
        <v>380680.98999999976</v>
      </c>
      <c r="G39" s="22">
        <f>'[5]вспомогат'!I36</f>
        <v>33.57297923698131</v>
      </c>
      <c r="H39" s="18">
        <f>'[5]вспомогат'!J36</f>
        <v>-753210.0100000002</v>
      </c>
      <c r="I39" s="19">
        <f>'[5]вспомогат'!K36</f>
        <v>86.29136873226521</v>
      </c>
      <c r="J39" s="20">
        <f>'[5]вспомогат'!L36</f>
        <v>-647660.7200000002</v>
      </c>
    </row>
    <row r="40" spans="1:10" ht="12.75" customHeight="1">
      <c r="A40" s="36" t="s">
        <v>42</v>
      </c>
      <c r="B40" s="16">
        <f>'[5]вспомогат'!B37</f>
        <v>31392357</v>
      </c>
      <c r="C40" s="16">
        <f>'[5]вспомогат'!C37</f>
        <v>12657822</v>
      </c>
      <c r="D40" s="21">
        <f>'[5]вспомогат'!D37</f>
        <v>2796828</v>
      </c>
      <c r="E40" s="16">
        <f>'[5]вспомогат'!G37</f>
        <v>11958695.53</v>
      </c>
      <c r="F40" s="21">
        <f>'[5]вспомогат'!H37</f>
        <v>1744222.6600000001</v>
      </c>
      <c r="G40" s="22">
        <f>'[5]вспомогат'!I37</f>
        <v>62.36431628973966</v>
      </c>
      <c r="H40" s="18">
        <f>'[5]вспомогат'!J37</f>
        <v>-1052605.3399999999</v>
      </c>
      <c r="I40" s="19">
        <f>'[5]вспомогат'!K37</f>
        <v>94.47672379971847</v>
      </c>
      <c r="J40" s="20">
        <f>'[5]вспомогат'!L37</f>
        <v>-699126.4700000007</v>
      </c>
    </row>
    <row r="41" spans="1:10" ht="12.75" customHeight="1">
      <c r="A41" s="36" t="s">
        <v>43</v>
      </c>
      <c r="B41" s="16">
        <f>'[5]вспомогат'!B38</f>
        <v>16012034</v>
      </c>
      <c r="C41" s="16">
        <f>'[5]вспомогат'!C38</f>
        <v>5139152</v>
      </c>
      <c r="D41" s="21">
        <f>'[5]вспомогат'!D38</f>
        <v>925354</v>
      </c>
      <c r="E41" s="16">
        <f>'[5]вспомогат'!G38</f>
        <v>5754871.38</v>
      </c>
      <c r="F41" s="21">
        <f>'[5]вспомогат'!H38</f>
        <v>863916.5499999998</v>
      </c>
      <c r="G41" s="22">
        <f>'[5]вспомогат'!I38</f>
        <v>93.36065440901534</v>
      </c>
      <c r="H41" s="18">
        <f>'[5]вспомогат'!J38</f>
        <v>-61437.450000000186</v>
      </c>
      <c r="I41" s="19">
        <f>'[5]вспомогат'!K38</f>
        <v>111.98095288872561</v>
      </c>
      <c r="J41" s="20">
        <f>'[5]вспомогат'!L38</f>
        <v>615719.3799999999</v>
      </c>
    </row>
    <row r="42" spans="1:10" ht="12.75" customHeight="1">
      <c r="A42" s="36" t="s">
        <v>44</v>
      </c>
      <c r="B42" s="16">
        <f>'[5]вспомогат'!B39</f>
        <v>13597300</v>
      </c>
      <c r="C42" s="16">
        <f>'[5]вспомогат'!C39</f>
        <v>6271155</v>
      </c>
      <c r="D42" s="21">
        <f>'[5]вспомогат'!D39</f>
        <v>2513140</v>
      </c>
      <c r="E42" s="16">
        <f>'[5]вспомогат'!G39</f>
        <v>4555077.07</v>
      </c>
      <c r="F42" s="21">
        <f>'[5]вспомогат'!H39</f>
        <v>726307.6700000004</v>
      </c>
      <c r="G42" s="22">
        <f>'[5]вспомогат'!I39</f>
        <v>28.900406264672895</v>
      </c>
      <c r="H42" s="18">
        <f>'[5]вспомогат'!J39</f>
        <v>-1786832.3299999996</v>
      </c>
      <c r="I42" s="19">
        <f>'[5]вспомогат'!K39</f>
        <v>72.63537689628147</v>
      </c>
      <c r="J42" s="20">
        <f>'[5]вспомогат'!L39</f>
        <v>-1716077.9299999997</v>
      </c>
    </row>
    <row r="43" spans="1:10" ht="12" customHeight="1">
      <c r="A43" s="36" t="s">
        <v>45</v>
      </c>
      <c r="B43" s="16">
        <f>'[5]вспомогат'!B40</f>
        <v>11630370</v>
      </c>
      <c r="C43" s="16">
        <f>'[5]вспомогат'!C40</f>
        <v>2615494</v>
      </c>
      <c r="D43" s="21">
        <f>'[5]вспомогат'!D40</f>
        <v>480299</v>
      </c>
      <c r="E43" s="16">
        <f>'[5]вспомогат'!G40</f>
        <v>5322238.97</v>
      </c>
      <c r="F43" s="21">
        <f>'[5]вспомогат'!H40</f>
        <v>569198.5599999996</v>
      </c>
      <c r="G43" s="22">
        <f>'[5]вспомогат'!I40</f>
        <v>118.50921197004358</v>
      </c>
      <c r="H43" s="18">
        <f>'[5]вспомогат'!J40</f>
        <v>88899.55999999959</v>
      </c>
      <c r="I43" s="19">
        <f>'[5]вспомогат'!K40</f>
        <v>203.48886175995813</v>
      </c>
      <c r="J43" s="20">
        <f>'[5]вспомогат'!L40</f>
        <v>2706744.9699999997</v>
      </c>
    </row>
    <row r="44" spans="1:10" ht="14.25" customHeight="1">
      <c r="A44" s="36" t="s">
        <v>46</v>
      </c>
      <c r="B44" s="16">
        <f>'[5]вспомогат'!B41</f>
        <v>17099655</v>
      </c>
      <c r="C44" s="16">
        <f>'[5]вспомогат'!C41</f>
        <v>3459500</v>
      </c>
      <c r="D44" s="21">
        <f>'[5]вспомогат'!D41</f>
        <v>706500</v>
      </c>
      <c r="E44" s="16">
        <f>'[5]вспомогат'!G41</f>
        <v>5089371.85</v>
      </c>
      <c r="F44" s="21">
        <f>'[5]вспомогат'!H41</f>
        <v>702901.6799999997</v>
      </c>
      <c r="G44" s="22">
        <f>'[5]вспомогат'!I41</f>
        <v>99.49068365180463</v>
      </c>
      <c r="H44" s="18">
        <f>'[5]вспомогат'!J41</f>
        <v>-3598.320000000298</v>
      </c>
      <c r="I44" s="19">
        <f>'[5]вспомогат'!K41</f>
        <v>147.11293105940163</v>
      </c>
      <c r="J44" s="20">
        <f>'[5]вспомогат'!L41</f>
        <v>1629871.8499999996</v>
      </c>
    </row>
    <row r="45" spans="1:10" ht="14.25" customHeight="1">
      <c r="A45" s="37" t="s">
        <v>47</v>
      </c>
      <c r="B45" s="16">
        <f>'[5]вспомогат'!B42</f>
        <v>22623296</v>
      </c>
      <c r="C45" s="16">
        <f>'[5]вспомогат'!C42</f>
        <v>9036304</v>
      </c>
      <c r="D45" s="21">
        <f>'[5]вспомогат'!D42</f>
        <v>1770927</v>
      </c>
      <c r="E45" s="16">
        <f>'[5]вспомогат'!G42</f>
        <v>9810464.91</v>
      </c>
      <c r="F45" s="21">
        <f>'[5]вспомогат'!H42</f>
        <v>1451602.17</v>
      </c>
      <c r="G45" s="22">
        <f>'[5]вспомогат'!I42</f>
        <v>81.96849277242934</v>
      </c>
      <c r="H45" s="18">
        <f>'[5]вспомогат'!J42</f>
        <v>-319324.8300000001</v>
      </c>
      <c r="I45" s="19">
        <f>'[5]вспомогат'!K42</f>
        <v>108.56722958855744</v>
      </c>
      <c r="J45" s="20">
        <f>'[5]вспомогат'!L42</f>
        <v>774160.9100000001</v>
      </c>
    </row>
    <row r="46" spans="1:10" ht="14.25" customHeight="1">
      <c r="A46" s="37" t="s">
        <v>48</v>
      </c>
      <c r="B46" s="16">
        <f>'[5]вспомогат'!B43</f>
        <v>35096306</v>
      </c>
      <c r="C46" s="16">
        <f>'[5]вспомогат'!C43</f>
        <v>13096377</v>
      </c>
      <c r="D46" s="21">
        <f>'[5]вспомогат'!D43</f>
        <v>2813510</v>
      </c>
      <c r="E46" s="16">
        <f>'[5]вспомогат'!G43</f>
        <v>15099726.25</v>
      </c>
      <c r="F46" s="21">
        <f>'[5]вспомогат'!H43</f>
        <v>2165062.7799999993</v>
      </c>
      <c r="G46" s="22">
        <f>'[5]вспомогат'!I43</f>
        <v>76.95237550248619</v>
      </c>
      <c r="H46" s="18">
        <f>'[5]вспомогат'!J43</f>
        <v>-648447.2200000007</v>
      </c>
      <c r="I46" s="19">
        <f>'[5]вспомогат'!K43</f>
        <v>115.29697297199064</v>
      </c>
      <c r="J46" s="20">
        <f>'[5]вспомогат'!L43</f>
        <v>2003349.25</v>
      </c>
    </row>
    <row r="47" spans="1:10" ht="14.25" customHeight="1">
      <c r="A47" s="37" t="s">
        <v>49</v>
      </c>
      <c r="B47" s="16">
        <f>'[5]вспомогат'!B44</f>
        <v>19177760</v>
      </c>
      <c r="C47" s="16">
        <f>'[5]вспомогат'!C44</f>
        <v>6956820</v>
      </c>
      <c r="D47" s="21">
        <f>'[5]вспомогат'!D44</f>
        <v>1302440</v>
      </c>
      <c r="E47" s="16">
        <f>'[5]вспомогат'!G44</f>
        <v>6925889.53</v>
      </c>
      <c r="F47" s="21">
        <f>'[5]вспомогат'!H44</f>
        <v>806526.6100000003</v>
      </c>
      <c r="G47" s="22">
        <f>'[5]вспомогат'!I44</f>
        <v>61.92428134885295</v>
      </c>
      <c r="H47" s="18">
        <f>'[5]вспомогат'!J44</f>
        <v>-495913.38999999966</v>
      </c>
      <c r="I47" s="19">
        <f>'[5]вспомогат'!K44</f>
        <v>99.55539355625127</v>
      </c>
      <c r="J47" s="20">
        <f>'[5]вспомогат'!L44</f>
        <v>-30930.46999999974</v>
      </c>
    </row>
    <row r="48" spans="1:10" ht="14.25" customHeight="1">
      <c r="A48" s="37" t="s">
        <v>50</v>
      </c>
      <c r="B48" s="16">
        <f>'[5]вспомогат'!B45</f>
        <v>14770044</v>
      </c>
      <c r="C48" s="16">
        <f>'[5]вспомогат'!C45</f>
        <v>6504497</v>
      </c>
      <c r="D48" s="21">
        <f>'[5]вспомогат'!D45</f>
        <v>1317809</v>
      </c>
      <c r="E48" s="16">
        <f>'[5]вспомогат'!G45</f>
        <v>6430788.96</v>
      </c>
      <c r="F48" s="21">
        <f>'[5]вспомогат'!H45</f>
        <v>1095194.29</v>
      </c>
      <c r="G48" s="22">
        <f>'[5]вспомогат'!I45</f>
        <v>83.10720977015637</v>
      </c>
      <c r="H48" s="18">
        <f>'[5]вспомогат'!J45</f>
        <v>-222614.70999999996</v>
      </c>
      <c r="I48" s="19">
        <f>'[5]вспомогат'!K45</f>
        <v>98.86681414412215</v>
      </c>
      <c r="J48" s="20">
        <f>'[5]вспомогат'!L45</f>
        <v>-73708.04000000004</v>
      </c>
    </row>
    <row r="49" spans="1:10" ht="14.25" customHeight="1">
      <c r="A49" s="37" t="s">
        <v>51</v>
      </c>
      <c r="B49" s="16">
        <f>'[5]вспомогат'!B46</f>
        <v>5442005</v>
      </c>
      <c r="C49" s="16">
        <f>'[5]вспомогат'!C46</f>
        <v>2188694</v>
      </c>
      <c r="D49" s="21">
        <f>'[5]вспомогат'!D46</f>
        <v>482314</v>
      </c>
      <c r="E49" s="16">
        <f>'[5]вспомогат'!G46</f>
        <v>2784554.62</v>
      </c>
      <c r="F49" s="21">
        <f>'[5]вспомогат'!H46</f>
        <v>298174.54000000004</v>
      </c>
      <c r="G49" s="22">
        <f>'[5]вспомогат'!I46</f>
        <v>61.821663895304724</v>
      </c>
      <c r="H49" s="18">
        <f>'[5]вспомогат'!J46</f>
        <v>-184139.45999999996</v>
      </c>
      <c r="I49" s="19">
        <f>'[5]вспомогат'!K46</f>
        <v>127.22448272805609</v>
      </c>
      <c r="J49" s="20">
        <f>'[5]вспомогат'!L46</f>
        <v>595860.6200000001</v>
      </c>
    </row>
    <row r="50" spans="1:10" ht="14.25" customHeight="1">
      <c r="A50" s="37" t="s">
        <v>52</v>
      </c>
      <c r="B50" s="16">
        <f>'[5]вспомогат'!B47</f>
        <v>6022670</v>
      </c>
      <c r="C50" s="16">
        <f>'[5]вспомогат'!C47</f>
        <v>1747440</v>
      </c>
      <c r="D50" s="21">
        <f>'[5]вспомогат'!D47</f>
        <v>418169</v>
      </c>
      <c r="E50" s="16">
        <f>'[5]вспомогат'!G47</f>
        <v>2692114.3</v>
      </c>
      <c r="F50" s="21">
        <f>'[5]вспомогат'!H47</f>
        <v>425468.25</v>
      </c>
      <c r="G50" s="22">
        <f>'[5]вспомогат'!I47</f>
        <v>101.74552633026359</v>
      </c>
      <c r="H50" s="18">
        <f>'[5]вспомогат'!J47</f>
        <v>7299.25</v>
      </c>
      <c r="I50" s="19">
        <f>'[5]вспомогат'!K47</f>
        <v>154.0604713180424</v>
      </c>
      <c r="J50" s="20">
        <f>'[5]вспомогат'!L47</f>
        <v>944674.2999999998</v>
      </c>
    </row>
    <row r="51" spans="1:10" ht="14.25" customHeight="1">
      <c r="A51" s="37" t="s">
        <v>53</v>
      </c>
      <c r="B51" s="16">
        <f>'[5]вспомогат'!B48</f>
        <v>7730000</v>
      </c>
      <c r="C51" s="16">
        <f>'[5]вспомогат'!C48</f>
        <v>2647840</v>
      </c>
      <c r="D51" s="21">
        <f>'[5]вспомогат'!D48</f>
        <v>498722</v>
      </c>
      <c r="E51" s="16">
        <f>'[5]вспомогат'!G48</f>
        <v>2494921.97</v>
      </c>
      <c r="F51" s="21">
        <f>'[5]вспомогат'!H48</f>
        <v>232280.4700000002</v>
      </c>
      <c r="G51" s="22">
        <f>'[5]вспомогат'!I48</f>
        <v>46.57514005798826</v>
      </c>
      <c r="H51" s="18">
        <f>'[5]вспомогат'!J48</f>
        <v>-266441.5299999998</v>
      </c>
      <c r="I51" s="19">
        <f>'[5]вспомогат'!K48</f>
        <v>94.22480096984714</v>
      </c>
      <c r="J51" s="20">
        <f>'[5]вспомогат'!L48</f>
        <v>-152918.0299999998</v>
      </c>
    </row>
    <row r="52" spans="1:10" ht="14.25" customHeight="1">
      <c r="A52" s="37" t="s">
        <v>54</v>
      </c>
      <c r="B52" s="16">
        <f>'[5]вспомогат'!B49</f>
        <v>16204500</v>
      </c>
      <c r="C52" s="16">
        <f>'[5]вспомогат'!C49</f>
        <v>5487211</v>
      </c>
      <c r="D52" s="21">
        <f>'[5]вспомогат'!D49</f>
        <v>968715</v>
      </c>
      <c r="E52" s="16">
        <f>'[5]вспомогат'!G49</f>
        <v>6561578.7</v>
      </c>
      <c r="F52" s="21">
        <f>'[5]вспомогат'!H49</f>
        <v>884024.8700000001</v>
      </c>
      <c r="G52" s="22">
        <f>'[5]вспомогат'!I49</f>
        <v>91.25747717336886</v>
      </c>
      <c r="H52" s="18">
        <f>'[5]вспомогат'!J49</f>
        <v>-84690.12999999989</v>
      </c>
      <c r="I52" s="19">
        <f>'[5]вспомогат'!K49</f>
        <v>119.57948582622393</v>
      </c>
      <c r="J52" s="20">
        <f>'[5]вспомогат'!L49</f>
        <v>1074367.7000000002</v>
      </c>
    </row>
    <row r="53" spans="1:10" ht="14.25" customHeight="1">
      <c r="A53" s="37" t="s">
        <v>55</v>
      </c>
      <c r="B53" s="16">
        <f>'[5]вспомогат'!B50</f>
        <v>7250200</v>
      </c>
      <c r="C53" s="16">
        <f>'[5]вспомогат'!C50</f>
        <v>2749162</v>
      </c>
      <c r="D53" s="21">
        <f>'[5]вспомогат'!D50</f>
        <v>948906</v>
      </c>
      <c r="E53" s="16">
        <f>'[5]вспомогат'!G50</f>
        <v>2705313.45</v>
      </c>
      <c r="F53" s="21">
        <f>'[5]вспомогат'!H50</f>
        <v>234563.09000000032</v>
      </c>
      <c r="G53" s="22">
        <f>'[5]вспомогат'!I50</f>
        <v>24.71931782494792</v>
      </c>
      <c r="H53" s="18">
        <f>'[5]вспомогат'!J50</f>
        <v>-714342.9099999997</v>
      </c>
      <c r="I53" s="19">
        <f>'[5]вспомогат'!K50</f>
        <v>98.40502123919944</v>
      </c>
      <c r="J53" s="20">
        <f>'[5]вспомогат'!L50</f>
        <v>-43848.549999999814</v>
      </c>
    </row>
    <row r="54" spans="1:10" ht="14.25" customHeight="1">
      <c r="A54" s="37" t="s">
        <v>56</v>
      </c>
      <c r="B54" s="16">
        <f>'[5]вспомогат'!B51</f>
        <v>5192100</v>
      </c>
      <c r="C54" s="16">
        <f>'[5]вспомогат'!C51</f>
        <v>2126259</v>
      </c>
      <c r="D54" s="21">
        <f>'[5]вспомогат'!D51</f>
        <v>319660</v>
      </c>
      <c r="E54" s="16">
        <f>'[5]вспомогат'!G51</f>
        <v>2340687.57</v>
      </c>
      <c r="F54" s="21">
        <f>'[5]вспомогат'!H51</f>
        <v>206516.13999999966</v>
      </c>
      <c r="G54" s="22">
        <f>'[5]вспомогат'!I51</f>
        <v>64.60493649502585</v>
      </c>
      <c r="H54" s="18">
        <f>'[5]вспомогат'!J51</f>
        <v>-113143.86000000034</v>
      </c>
      <c r="I54" s="19">
        <f>'[5]вспомогат'!K51</f>
        <v>110.08478129898566</v>
      </c>
      <c r="J54" s="20">
        <f>'[5]вспомогат'!L51</f>
        <v>214428.56999999983</v>
      </c>
    </row>
    <row r="55" spans="1:10" ht="15" customHeight="1">
      <c r="A55" s="35" t="s">
        <v>57</v>
      </c>
      <c r="B55" s="24">
        <f>SUM(B39:B54)</f>
        <v>241095997</v>
      </c>
      <c r="C55" s="24">
        <f>SUM(C39:C54)</f>
        <v>87408201</v>
      </c>
      <c r="D55" s="24">
        <f>SUM(D39:D54)</f>
        <v>19397184</v>
      </c>
      <c r="E55" s="24">
        <f>SUM(E39:E54)</f>
        <v>94603108.33999999</v>
      </c>
      <c r="F55" s="24">
        <f>SUM(F39:F54)</f>
        <v>12786641.319999997</v>
      </c>
      <c r="G55" s="25">
        <f>F55/D55*100</f>
        <v>65.92009087504658</v>
      </c>
      <c r="H55" s="24">
        <f>SUM(H39:H54)</f>
        <v>-6610542.680000001</v>
      </c>
      <c r="I55" s="26">
        <f>E55/C55*100</f>
        <v>108.23138705257188</v>
      </c>
      <c r="J55" s="24">
        <f>SUM(J39:J54)</f>
        <v>7194907.34</v>
      </c>
    </row>
    <row r="56" spans="1:10" ht="15.75" customHeight="1">
      <c r="A56" s="38" t="s">
        <v>58</v>
      </c>
      <c r="B56" s="39">
        <f>'[5]вспомогат'!B52</f>
        <v>8309691272</v>
      </c>
      <c r="C56" s="39">
        <f>'[5]вспомогат'!C52</f>
        <v>3256656550</v>
      </c>
      <c r="D56" s="39">
        <f>'[5]вспомогат'!D52</f>
        <v>737062001</v>
      </c>
      <c r="E56" s="39">
        <f>'[5]вспомогат'!G52</f>
        <v>3354807107.1000013</v>
      </c>
      <c r="F56" s="39">
        <f>'[5]вспомогат'!H52</f>
        <v>572912253.7999996</v>
      </c>
      <c r="G56" s="40">
        <f>'[5]вспомогат'!I52</f>
        <v>77.72918058761785</v>
      </c>
      <c r="H56" s="39">
        <f>'[5]вспомогат'!J52</f>
        <v>-157539204.52000022</v>
      </c>
      <c r="I56" s="40">
        <f>'[5]вспомогат'!K52</f>
        <v>103.0138442784211</v>
      </c>
      <c r="J56" s="39">
        <f>'[5]вспомогат'!L52</f>
        <v>98150557.10000134</v>
      </c>
    </row>
    <row r="58" spans="2:5" ht="12.75">
      <c r="B58" s="41"/>
      <c r="E58" s="42"/>
    </row>
    <row r="59" ht="12.75">
      <c r="G59" s="43"/>
    </row>
    <row r="60" spans="2:5" ht="12.75">
      <c r="B60" s="44"/>
      <c r="C60" s="45"/>
      <c r="D60" s="45"/>
      <c r="E60" s="44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23.05.2017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2017-05-24T06:21:58Z</dcterms:created>
  <dcterms:modified xsi:type="dcterms:W3CDTF">2017-05-24T07:16:23Z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